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3500" activeTab="0"/>
  </bookViews>
  <sheets>
    <sheet name="County Details, Page 1" sheetId="1" r:id="rId1"/>
    <sheet name="County Details, Page 2" sheetId="2" r:id="rId2"/>
  </sheets>
  <definedNames>
    <definedName name="_xlfn._FV" hidden="1">#NAME?</definedName>
    <definedName name="_xlnm.Print_Area" localSheetId="0">'County Details, Page 1'!$D$1:$AL$56</definedName>
    <definedName name="_xlnm.Print_Area" localSheetId="1">'County Details, Page 2'!$A$2:$D$63</definedName>
  </definedNames>
  <calcPr fullCalcOnLoad="1"/>
</workbook>
</file>

<file path=xl/sharedStrings.xml><?xml version="1.0" encoding="utf-8"?>
<sst xmlns="http://schemas.openxmlformats.org/spreadsheetml/2006/main" count="215" uniqueCount="177">
  <si>
    <t>K</t>
  </si>
  <si>
    <t>Letter?</t>
  </si>
  <si>
    <t>Number of Boxes</t>
  </si>
  <si>
    <t>Number of trails</t>
  </si>
  <si>
    <t>All</t>
  </si>
  <si>
    <t>k</t>
  </si>
  <si>
    <t>Bluebirds</t>
  </si>
  <si>
    <t>Chickadees</t>
  </si>
  <si>
    <t>TOTALS</t>
  </si>
  <si>
    <t>House Wrens</t>
  </si>
  <si>
    <t>Nest Attempts</t>
  </si>
  <si>
    <t xml:space="preserve">Eggs </t>
  </si>
  <si>
    <t>Hatched</t>
  </si>
  <si>
    <t>Fledged</t>
  </si>
  <si>
    <t>Tree Swallows</t>
  </si>
  <si>
    <t>The most recent year this trail appeared</t>
  </si>
  <si>
    <t>Birds Fledged per Box</t>
  </si>
  <si>
    <t>Nestbox Type</t>
  </si>
  <si>
    <t xml:space="preserve">   Rectangular</t>
  </si>
  <si>
    <t xml:space="preserve">   Other</t>
  </si>
  <si>
    <t>Nestbox Hole size/shape</t>
  </si>
  <si>
    <t>#  of each</t>
  </si>
  <si>
    <t xml:space="preserve">    1 1/2 in. round</t>
  </si>
  <si>
    <t>Box Mounting</t>
  </si>
  <si>
    <t xml:space="preserve">     Wooden post</t>
  </si>
  <si>
    <t xml:space="preserve">   </t>
  </si>
  <si>
    <t xml:space="preserve">     Other</t>
  </si>
  <si>
    <t>Predator control</t>
  </si>
  <si>
    <t xml:space="preserve">    Stove pipe baffle</t>
  </si>
  <si>
    <t xml:space="preserve">     Noel guard</t>
  </si>
  <si>
    <t>Trail habitat</t>
  </si>
  <si>
    <t xml:space="preserve">     Roadside/urban</t>
  </si>
  <si>
    <t xml:space="preserve">     Roadside/rural</t>
  </si>
  <si>
    <t xml:space="preserve">     Lawn/yard</t>
  </si>
  <si>
    <t xml:space="preserve">     Park</t>
  </si>
  <si>
    <t xml:space="preserve">     Cemetery</t>
  </si>
  <si>
    <t xml:space="preserve">     Golf course</t>
  </si>
  <si>
    <t>Predation</t>
  </si>
  <si>
    <t xml:space="preserve">     Snake</t>
  </si>
  <si>
    <t xml:space="preserve">     House sparrow</t>
  </si>
  <si>
    <t xml:space="preserve">     House wren</t>
  </si>
  <si>
    <t>Results of predation</t>
  </si>
  <si>
    <t xml:space="preserve">   Dead adult</t>
  </si>
  <si>
    <t xml:space="preserve">  Dead/missing chicks</t>
  </si>
  <si>
    <t xml:space="preserve">  Missing/destroyed eggs</t>
  </si>
  <si>
    <t>Length of breeding season</t>
  </si>
  <si>
    <t>County:</t>
  </si>
  <si>
    <t>Notes and Comments</t>
  </si>
  <si>
    <t xml:space="preserve">County Coordinator: </t>
  </si>
  <si>
    <t xml:space="preserve">     Other:</t>
  </si>
  <si>
    <t># of each event</t>
  </si>
  <si>
    <t>total # of each</t>
  </si>
  <si>
    <t>Date for each</t>
  </si>
  <si>
    <t xml:space="preserve">     Raccoon/cat</t>
  </si>
  <si>
    <t>BB Fledged</t>
  </si>
  <si>
    <t xml:space="preserve">     Meadow/Pastureland</t>
  </si>
  <si>
    <t xml:space="preserve">    Stream/wetlands</t>
  </si>
  <si>
    <t xml:space="preserve">     # box pairs</t>
  </si>
  <si>
    <t xml:space="preserve">     Dead Chicks</t>
  </si>
  <si>
    <t xml:space="preserve">     Infertile/Abandoned eggs</t>
  </si>
  <si>
    <t>Non-predatory losses</t>
  </si>
  <si>
    <t xml:space="preserve">    Metal Pole</t>
  </si>
  <si>
    <t>Vandalism</t>
  </si>
  <si>
    <t># of events</t>
  </si>
  <si>
    <t>wasps, mites, blowflies)</t>
  </si>
  <si>
    <r>
      <t>Insects/Parasites</t>
    </r>
    <r>
      <rPr>
        <b/>
        <sz val="8"/>
        <rFont val="Geneva"/>
        <family val="0"/>
      </rPr>
      <t>(</t>
    </r>
    <r>
      <rPr>
        <sz val="8"/>
        <rFont val="Geneva"/>
        <family val="0"/>
      </rPr>
      <t>e.g. ants</t>
    </r>
    <r>
      <rPr>
        <sz val="9"/>
        <rFont val="Geneva"/>
        <family val="0"/>
      </rPr>
      <t>,</t>
    </r>
    <r>
      <rPr>
        <b/>
        <sz val="9"/>
        <rFont val="Geneva"/>
        <family val="0"/>
      </rPr>
      <t xml:space="preserve"> </t>
    </r>
  </si>
  <si>
    <t>Bluebird:   Date of first egg</t>
  </si>
  <si>
    <t xml:space="preserve">                   Date of first hatch</t>
  </si>
  <si>
    <t xml:space="preserve">                   Date of last fledge</t>
  </si>
  <si>
    <t xml:space="preserve"> Other * : Date of first egg</t>
  </si>
  <si>
    <t xml:space="preserve">                Date of first hatch</t>
  </si>
  <si>
    <t xml:space="preserve">     *If  earlier than bluebird</t>
  </si>
  <si>
    <t xml:space="preserve">     Bear</t>
  </si>
  <si>
    <t xml:space="preserve">        Date of last fledge</t>
  </si>
  <si>
    <t>Other* (Please Specify)</t>
  </si>
  <si>
    <t>Identify "Others"; Include weather-related or other events that effect productivity; note house sparrow nesting attempts, etc.</t>
  </si>
  <si>
    <t>County</t>
  </si>
  <si>
    <t>Trail Leader/County Coordinator</t>
  </si>
  <si>
    <t>Albemarle</t>
  </si>
  <si>
    <t>Dunn, A.</t>
  </si>
  <si>
    <t>Mayhorn, R.</t>
  </si>
  <si>
    <t>Hesler, J.&amp;I.</t>
  </si>
  <si>
    <t>Johnson, S.</t>
  </si>
  <si>
    <t>Boran, Christine</t>
  </si>
  <si>
    <t>Fluvanna</t>
  </si>
  <si>
    <t>Boran, C.</t>
  </si>
  <si>
    <t>Dennee, B.</t>
  </si>
  <si>
    <t>Opengari, B.</t>
  </si>
  <si>
    <t>Walker, W.</t>
  </si>
  <si>
    <t>Kerns, D &amp; L</t>
  </si>
  <si>
    <t>Fuquay, V.</t>
  </si>
  <si>
    <t>Haley, D.</t>
  </si>
  <si>
    <t>Highland</t>
  </si>
  <si>
    <t>Bell, S.</t>
  </si>
  <si>
    <t>Isle of Wright</t>
  </si>
  <si>
    <t>Langdon, L.</t>
  </si>
  <si>
    <t>Lockwood/Ullman</t>
  </si>
  <si>
    <t>Boundy, P..</t>
  </si>
  <si>
    <t>Lloyd, K.</t>
  </si>
  <si>
    <t>Montgomery</t>
  </si>
  <si>
    <t>Weber, S.</t>
  </si>
  <si>
    <t>Adams, D&amp;L</t>
  </si>
  <si>
    <t>Browning, C.</t>
  </si>
  <si>
    <t>Witt, T.</t>
  </si>
  <si>
    <t>Rappahanock</t>
  </si>
  <si>
    <t>Patterson, B.</t>
  </si>
  <si>
    <t>Woodson, C.</t>
  </si>
  <si>
    <t>Harrison, D.</t>
  </si>
  <si>
    <t>Little, A.</t>
  </si>
  <si>
    <t>Morrison, C.</t>
  </si>
  <si>
    <t>Narney J.</t>
  </si>
  <si>
    <t>Woodson, Christina</t>
  </si>
  <si>
    <t xml:space="preserve">James City </t>
  </si>
  <si>
    <t>B. Opengari</t>
  </si>
  <si>
    <t>Valerie Gafffney</t>
  </si>
  <si>
    <t xml:space="preserve">Wilczek, P </t>
  </si>
  <si>
    <t>Crook, Dalley, Goossens</t>
  </si>
  <si>
    <t>Narny, P.</t>
  </si>
  <si>
    <t>Whiteside/Logan/Repass</t>
  </si>
  <si>
    <t>Muccio, M</t>
  </si>
  <si>
    <t>Richarson, Rick</t>
  </si>
  <si>
    <t>Rockbridge Co</t>
  </si>
  <si>
    <t>Bernstein,B.</t>
  </si>
  <si>
    <t>Rubis, J.</t>
  </si>
  <si>
    <t>Matthews Co</t>
  </si>
  <si>
    <t>Martha Haze</t>
  </si>
  <si>
    <t>Carlson, J.</t>
  </si>
  <si>
    <t>Culpeper</t>
  </si>
  <si>
    <t>Kitt, S.</t>
  </si>
  <si>
    <t>McKew, L.</t>
  </si>
  <si>
    <t>Hamb, J./Stoneham,C.</t>
  </si>
  <si>
    <t>Lichliter, K.</t>
  </si>
  <si>
    <t>Stafford _Fred'berg City</t>
  </si>
  <si>
    <t xml:space="preserve">Augusta </t>
  </si>
  <si>
    <t xml:space="preserve"> Bedford</t>
  </si>
  <si>
    <t xml:space="preserve">Buchanan </t>
  </si>
  <si>
    <t xml:space="preserve">Chesterfield </t>
  </si>
  <si>
    <t xml:space="preserve">Clarke  </t>
  </si>
  <si>
    <t xml:space="preserve">Fairfax </t>
  </si>
  <si>
    <t xml:space="preserve">Fauquier </t>
  </si>
  <si>
    <t xml:space="preserve">Floyd </t>
  </si>
  <si>
    <t xml:space="preserve">Franklin </t>
  </si>
  <si>
    <t xml:space="preserve">Giles </t>
  </si>
  <si>
    <t xml:space="preserve">Gloucester </t>
  </si>
  <si>
    <t xml:space="preserve">Goochland </t>
  </si>
  <si>
    <t xml:space="preserve">Grayson </t>
  </si>
  <si>
    <t xml:space="preserve">Greene </t>
  </si>
  <si>
    <t xml:space="preserve">Hanover </t>
  </si>
  <si>
    <t xml:space="preserve">Henrico </t>
  </si>
  <si>
    <t xml:space="preserve">Henry </t>
  </si>
  <si>
    <t xml:space="preserve">Lancaster </t>
  </si>
  <si>
    <t xml:space="preserve">Loudoun </t>
  </si>
  <si>
    <t xml:space="preserve">Lynchburg City </t>
  </si>
  <si>
    <t xml:space="preserve">Madison </t>
  </si>
  <si>
    <t xml:space="preserve">Nelson Co </t>
  </si>
  <si>
    <t xml:space="preserve">Henry Co </t>
  </si>
  <si>
    <t xml:space="preserve">Northumberland </t>
  </si>
  <si>
    <t xml:space="preserve">Orange </t>
  </si>
  <si>
    <t xml:space="preserve">Patrick </t>
  </si>
  <si>
    <t xml:space="preserve">Pittsylvania </t>
  </si>
  <si>
    <t xml:space="preserve">Powhattan </t>
  </si>
  <si>
    <t xml:space="preserve">Pulaski </t>
  </si>
  <si>
    <t xml:space="preserve">Prince William </t>
  </si>
  <si>
    <t xml:space="preserve">Richmond City </t>
  </si>
  <si>
    <t xml:space="preserve">Richmond  Co </t>
  </si>
  <si>
    <t xml:space="preserve">Roanoke </t>
  </si>
  <si>
    <t xml:space="preserve">Shenandoah </t>
  </si>
  <si>
    <t xml:space="preserve">Spotsylvania </t>
  </si>
  <si>
    <t xml:space="preserve">Surry </t>
  </si>
  <si>
    <t xml:space="preserve">Warren </t>
  </si>
  <si>
    <t xml:space="preserve">Westmoreland </t>
  </si>
  <si>
    <t xml:space="preserve">York </t>
  </si>
  <si>
    <t>Lockwood J./Ullman L.</t>
  </si>
  <si>
    <t>Doerr,J.</t>
  </si>
  <si>
    <t>Virginia Bluebird Society Nest Box Activity 2019</t>
  </si>
  <si>
    <t>Arlington</t>
  </si>
  <si>
    <t>Davis-Holland, 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</si>
</sst>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/d"/>
    <numFmt numFmtId="167" formatCode="#0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_);\(#,##0.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8"/>
      <name val="Geneva"/>
      <family val="0"/>
    </font>
    <font>
      <sz val="12"/>
      <color indexed="8"/>
      <name val="Helv"/>
      <family val="0"/>
    </font>
    <font>
      <sz val="8"/>
      <name val="Trebuchet MS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  <font>
      <sz val="11"/>
      <name val="Geneva"/>
      <family val="0"/>
    </font>
    <font>
      <sz val="11"/>
      <color indexed="8"/>
      <name val="Geneva"/>
      <family val="0"/>
    </font>
    <font>
      <sz val="18"/>
      <name val="Trebuchet MS"/>
      <family val="2"/>
    </font>
    <font>
      <sz val="8"/>
      <name val="Geneva"/>
      <family val="0"/>
    </font>
    <font>
      <b/>
      <sz val="8"/>
      <name val="Geneva"/>
      <family val="0"/>
    </font>
    <font>
      <i/>
      <sz val="8"/>
      <name val="Geneva"/>
      <family val="0"/>
    </font>
    <font>
      <b/>
      <sz val="12"/>
      <color indexed="8"/>
      <name val="Helv"/>
      <family val="0"/>
    </font>
    <font>
      <sz val="10"/>
      <name val="Trebuchet MS"/>
      <family val="2"/>
    </font>
    <font>
      <sz val="10"/>
      <name val="Cambria"/>
      <family val="1"/>
    </font>
    <font>
      <sz val="9"/>
      <name val="Cambria"/>
      <family val="1"/>
    </font>
    <font>
      <sz val="9"/>
      <color indexed="10"/>
      <name val="Cambria"/>
      <family val="1"/>
    </font>
    <font>
      <sz val="9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Helv"/>
      <family val="0"/>
    </font>
    <font>
      <b/>
      <sz val="10"/>
      <name val="Cambria"/>
      <family val="1"/>
    </font>
    <font>
      <sz val="12"/>
      <color indexed="8"/>
      <name val="Trebuchet MS"/>
      <family val="2"/>
    </font>
    <font>
      <sz val="12"/>
      <color indexed="9"/>
      <name val="Trebuchet MS"/>
      <family val="2"/>
    </font>
    <font>
      <sz val="12"/>
      <color indexed="14"/>
      <name val="Trebuchet MS"/>
      <family val="2"/>
    </font>
    <font>
      <b/>
      <sz val="12"/>
      <color indexed="52"/>
      <name val="Trebuchet MS"/>
      <family val="2"/>
    </font>
    <font>
      <b/>
      <sz val="12"/>
      <color indexed="9"/>
      <name val="Trebuchet MS"/>
      <family val="2"/>
    </font>
    <font>
      <i/>
      <sz val="12"/>
      <color indexed="23"/>
      <name val="Trebuchet MS"/>
      <family val="2"/>
    </font>
    <font>
      <sz val="12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2"/>
      <color indexed="62"/>
      <name val="Trebuchet MS"/>
      <family val="2"/>
    </font>
    <font>
      <sz val="12"/>
      <color indexed="52"/>
      <name val="Trebuchet MS"/>
      <family val="2"/>
    </font>
    <font>
      <sz val="12"/>
      <color indexed="60"/>
      <name val="Trebuchet MS"/>
      <family val="2"/>
    </font>
    <font>
      <b/>
      <sz val="12"/>
      <color indexed="63"/>
      <name val="Trebuchet MS"/>
      <family val="2"/>
    </font>
    <font>
      <b/>
      <sz val="18"/>
      <color indexed="62"/>
      <name val="Cambria"/>
      <family val="2"/>
    </font>
    <font>
      <b/>
      <sz val="12"/>
      <color indexed="8"/>
      <name val="Trebuchet MS"/>
      <family val="2"/>
    </font>
    <font>
      <sz val="12"/>
      <color indexed="10"/>
      <name val="Trebuchet MS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sz val="12"/>
      <color rgb="FF9C0006"/>
      <name val="Trebuchet MS"/>
      <family val="2"/>
    </font>
    <font>
      <b/>
      <sz val="12"/>
      <color rgb="FFFA7D00"/>
      <name val="Trebuchet MS"/>
      <family val="2"/>
    </font>
    <font>
      <b/>
      <sz val="12"/>
      <color theme="0"/>
      <name val="Trebuchet MS"/>
      <family val="2"/>
    </font>
    <font>
      <i/>
      <sz val="12"/>
      <color rgb="FF7F7F7F"/>
      <name val="Trebuchet MS"/>
      <family val="2"/>
    </font>
    <font>
      <sz val="12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2"/>
      <color rgb="FF3F3F76"/>
      <name val="Trebuchet MS"/>
      <family val="2"/>
    </font>
    <font>
      <sz val="12"/>
      <color rgb="FFFA7D00"/>
      <name val="Trebuchet MS"/>
      <family val="2"/>
    </font>
    <font>
      <sz val="12"/>
      <color rgb="FF9C6500"/>
      <name val="Trebuchet MS"/>
      <family val="2"/>
    </font>
    <font>
      <b/>
      <sz val="12"/>
      <color rgb="FF3F3F3F"/>
      <name val="Trebuchet MS"/>
      <family val="2"/>
    </font>
    <font>
      <b/>
      <sz val="18"/>
      <color theme="3"/>
      <name val="Cambria"/>
      <family val="2"/>
    </font>
    <font>
      <b/>
      <sz val="12"/>
      <color theme="1"/>
      <name val="Trebuchet MS"/>
      <family val="2"/>
    </font>
    <font>
      <sz val="12"/>
      <color rgb="FFFF0000"/>
      <name val="Trebuchet MS"/>
      <family val="2"/>
    </font>
    <font>
      <sz val="11"/>
      <color rgb="FFFF0000"/>
      <name val="Trebuchet MS"/>
      <family val="2"/>
    </font>
    <font>
      <b/>
      <sz val="12"/>
      <color rgb="FF000000"/>
      <name val="Helv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thick"/>
      <right style="hair">
        <color indexed="23"/>
      </right>
      <top>
        <color indexed="63"/>
      </top>
      <bottom style="thin"/>
    </border>
    <border>
      <left style="hair">
        <color indexed="2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6" fillId="0" borderId="0">
      <alignment/>
      <protection locked="0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" fontId="10" fillId="33" borderId="0" xfId="61" applyNumberFormat="1" applyFont="1" applyFill="1" applyBorder="1" applyAlignment="1">
      <alignment horizontal="center"/>
    </xf>
    <xf numFmtId="1" fontId="10" fillId="33" borderId="0" xfId="61" applyNumberFormat="1" applyFont="1" applyFill="1" applyBorder="1" applyAlignment="1">
      <alignment horizontal="center" vertical="center" textRotation="90"/>
    </xf>
    <xf numFmtId="1" fontId="11" fillId="0" borderId="10" xfId="61" applyNumberFormat="1" applyFont="1" applyFill="1" applyBorder="1" applyAlignment="1">
      <alignment horizontal="center" vertical="center"/>
    </xf>
    <xf numFmtId="1" fontId="9" fillId="33" borderId="10" xfId="61" applyNumberFormat="1" applyFont="1" applyFill="1" applyBorder="1" applyAlignment="1">
      <alignment horizontal="center" vertical="center"/>
    </xf>
    <xf numFmtId="1" fontId="10" fillId="0" borderId="0" xfId="61" applyNumberFormat="1" applyFont="1" applyFill="1" applyAlignment="1">
      <alignment horizontal="center"/>
    </xf>
    <xf numFmtId="1" fontId="9" fillId="0" borderId="0" xfId="61" applyNumberFormat="1" applyFont="1" applyFill="1" applyAlignment="1">
      <alignment/>
    </xf>
    <xf numFmtId="1" fontId="9" fillId="0" borderId="11" xfId="61" applyNumberFormat="1" applyFont="1" applyFill="1" applyBorder="1" applyAlignment="1">
      <alignment horizontal="center" vertical="center"/>
    </xf>
    <xf numFmtId="1" fontId="9" fillId="33" borderId="11" xfId="61" applyNumberFormat="1" applyFont="1" applyFill="1" applyBorder="1" applyAlignment="1">
      <alignment horizontal="center" vertical="center"/>
    </xf>
    <xf numFmtId="1" fontId="9" fillId="0" borderId="10" xfId="61" applyNumberFormat="1" applyFont="1" applyFill="1" applyBorder="1" applyAlignment="1">
      <alignment horizontal="center" vertical="center" textRotation="90" wrapText="1"/>
    </xf>
    <xf numFmtId="1" fontId="10" fillId="33" borderId="10" xfId="61" applyNumberFormat="1" applyFont="1" applyFill="1" applyBorder="1" applyAlignment="1">
      <alignment horizontal="center"/>
    </xf>
    <xf numFmtId="1" fontId="9" fillId="34" borderId="10" xfId="61" applyNumberFormat="1" applyFont="1" applyFill="1" applyBorder="1" applyAlignment="1">
      <alignment/>
    </xf>
    <xf numFmtId="1" fontId="9" fillId="0" borderId="10" xfId="61" applyNumberFormat="1" applyFont="1" applyFill="1" applyBorder="1" applyAlignment="1">
      <alignment/>
    </xf>
    <xf numFmtId="1" fontId="9" fillId="33" borderId="0" xfId="61" applyNumberFormat="1" applyFont="1" applyFill="1" applyBorder="1" applyAlignment="1">
      <alignment horizontal="center" vertical="center"/>
    </xf>
    <xf numFmtId="1" fontId="10" fillId="0" borderId="10" xfId="61" applyNumberFormat="1" applyFont="1" applyFill="1" applyBorder="1" applyAlignment="1">
      <alignment horizontal="center"/>
    </xf>
    <xf numFmtId="1" fontId="9" fillId="33" borderId="0" xfId="61" applyNumberFormat="1" applyFont="1" applyFill="1" applyBorder="1" applyAlignment="1">
      <alignment/>
    </xf>
    <xf numFmtId="1" fontId="11" fillId="33" borderId="10" xfId="61" applyNumberFormat="1" applyFont="1" applyFill="1" applyBorder="1" applyAlignment="1">
      <alignment horizontal="center"/>
    </xf>
    <xf numFmtId="1" fontId="11" fillId="34" borderId="10" xfId="61" applyNumberFormat="1" applyFont="1" applyFill="1" applyBorder="1" applyAlignment="1">
      <alignment/>
    </xf>
    <xf numFmtId="1" fontId="11" fillId="33" borderId="0" xfId="61" applyNumberFormat="1" applyFont="1" applyFill="1" applyBorder="1" applyAlignment="1">
      <alignment/>
    </xf>
    <xf numFmtId="1" fontId="10" fillId="35" borderId="10" xfId="61" applyNumberFormat="1" applyFont="1" applyFill="1" applyBorder="1" applyAlignment="1">
      <alignment horizontal="center"/>
    </xf>
    <xf numFmtId="1" fontId="9" fillId="36" borderId="10" xfId="61" applyNumberFormat="1" applyFont="1" applyFill="1" applyBorder="1" applyAlignment="1">
      <alignment/>
    </xf>
    <xf numFmtId="1" fontId="9" fillId="35" borderId="0" xfId="61" applyNumberFormat="1" applyFont="1" applyFill="1" applyBorder="1" applyAlignment="1">
      <alignment/>
    </xf>
    <xf numFmtId="1" fontId="9" fillId="33" borderId="12" xfId="61" applyNumberFormat="1" applyFont="1" applyFill="1" applyBorder="1" applyAlignment="1">
      <alignment horizontal="center" vertical="center"/>
    </xf>
    <xf numFmtId="1" fontId="10" fillId="33" borderId="11" xfId="61" applyNumberFormat="1" applyFont="1" applyFill="1" applyBorder="1" applyAlignment="1">
      <alignment horizontal="center"/>
    </xf>
    <xf numFmtId="1" fontId="9" fillId="33" borderId="13" xfId="61" applyNumberFormat="1" applyFont="1" applyFill="1" applyBorder="1" applyAlignment="1">
      <alignment horizontal="center" vertical="center"/>
    </xf>
    <xf numFmtId="1" fontId="11" fillId="37" borderId="10" xfId="61" applyNumberFormat="1" applyFont="1" applyFill="1" applyBorder="1" applyAlignment="1">
      <alignment horizontal="center" vertical="center"/>
    </xf>
    <xf numFmtId="1" fontId="10" fillId="38" borderId="10" xfId="61" applyNumberFormat="1" applyFont="1" applyFill="1" applyBorder="1" applyAlignment="1">
      <alignment horizontal="center"/>
    </xf>
    <xf numFmtId="1" fontId="9" fillId="38" borderId="10" xfId="61" applyNumberFormat="1" applyFont="1" applyFill="1" applyBorder="1" applyAlignment="1">
      <alignment/>
    </xf>
    <xf numFmtId="1" fontId="9" fillId="38" borderId="0" xfId="61" applyNumberFormat="1" applyFont="1" applyFill="1" applyBorder="1" applyAlignment="1">
      <alignment/>
    </xf>
    <xf numFmtId="1" fontId="11" fillId="38" borderId="10" xfId="61" applyNumberFormat="1" applyFont="1" applyFill="1" applyBorder="1" applyAlignment="1">
      <alignment horizontal="center" vertical="center"/>
    </xf>
    <xf numFmtId="1" fontId="11" fillId="38" borderId="10" xfId="61" applyNumberFormat="1" applyFont="1" applyFill="1" applyBorder="1" applyAlignment="1">
      <alignment/>
    </xf>
    <xf numFmtId="1" fontId="11" fillId="38" borderId="0" xfId="61" applyNumberFormat="1" applyFont="1" applyFill="1" applyBorder="1" applyAlignment="1">
      <alignment/>
    </xf>
    <xf numFmtId="1" fontId="11" fillId="38" borderId="0" xfId="61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1" fontId="11" fillId="0" borderId="15" xfId="61" applyNumberFormat="1" applyFont="1" applyFill="1" applyBorder="1" applyAlignment="1">
      <alignment horizontal="center" vertical="center"/>
    </xf>
    <xf numFmtId="1" fontId="9" fillId="37" borderId="15" xfId="61" applyNumberFormat="1" applyFont="1" applyFill="1" applyBorder="1" applyAlignment="1">
      <alignment horizontal="center" vertical="center" textRotation="90" wrapText="1"/>
    </xf>
    <xf numFmtId="1" fontId="11" fillId="37" borderId="15" xfId="61" applyNumberFormat="1" applyFont="1" applyFill="1" applyBorder="1" applyAlignment="1">
      <alignment horizontal="center" vertical="center"/>
    </xf>
    <xf numFmtId="1" fontId="9" fillId="0" borderId="14" xfId="61" applyNumberFormat="1" applyFont="1" applyFill="1" applyBorder="1" applyAlignment="1">
      <alignment horizontal="center" vertical="center" textRotation="90"/>
    </xf>
    <xf numFmtId="1" fontId="9" fillId="0" borderId="16" xfId="61" applyNumberFormat="1" applyFont="1" applyFill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textRotation="90" wrapText="1"/>
    </xf>
    <xf numFmtId="1" fontId="9" fillId="0" borderId="17" xfId="61" applyNumberFormat="1" applyFont="1" applyFill="1" applyBorder="1" applyAlignment="1">
      <alignment horizontal="center" vertical="center" textRotation="90" wrapText="1"/>
    </xf>
    <xf numFmtId="1" fontId="9" fillId="0" borderId="18" xfId="61" applyNumberFormat="1" applyFont="1" applyFill="1" applyBorder="1" applyAlignment="1">
      <alignment horizontal="center" vertical="center" textRotation="90"/>
    </xf>
    <xf numFmtId="1" fontId="9" fillId="0" borderId="16" xfId="61" applyNumberFormat="1" applyFont="1" applyFill="1" applyBorder="1" applyAlignment="1">
      <alignment horizontal="center" vertical="center" textRotation="90"/>
    </xf>
    <xf numFmtId="1" fontId="9" fillId="0" borderId="19" xfId="61" applyNumberFormat="1" applyFont="1" applyFill="1" applyBorder="1" applyAlignment="1">
      <alignment horizontal="center" vertical="center" textRotation="90"/>
    </xf>
    <xf numFmtId="1" fontId="9" fillId="0" borderId="17" xfId="61" applyNumberFormat="1" applyFont="1" applyFill="1" applyBorder="1" applyAlignment="1">
      <alignment horizontal="center" vertical="center" textRotation="90"/>
    </xf>
    <xf numFmtId="1" fontId="12" fillId="0" borderId="0" xfId="61" applyNumberFormat="1" applyFont="1" applyFill="1" applyBorder="1" applyAlignment="1">
      <alignment/>
    </xf>
    <xf numFmtId="1" fontId="13" fillId="0" borderId="0" xfId="61" applyNumberFormat="1" applyFont="1" applyFill="1" applyBorder="1" applyAlignment="1">
      <alignment/>
    </xf>
    <xf numFmtId="1" fontId="9" fillId="0" borderId="14" xfId="61" applyNumberFormat="1" applyFont="1" applyFill="1" applyBorder="1" applyAlignment="1">
      <alignment horizontal="center" vertical="center" textRotation="90"/>
    </xf>
    <xf numFmtId="0" fontId="7" fillId="0" borderId="0" xfId="46">
      <alignment/>
      <protection locked="0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6" fillId="0" borderId="22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5" xfId="0" applyFont="1" applyBorder="1" applyAlignment="1">
      <alignment/>
    </xf>
    <xf numFmtId="0" fontId="15" fillId="0" borderId="26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5" fillId="0" borderId="28" xfId="0" applyFont="1" applyBorder="1" applyAlignment="1">
      <alignment horizontal="center" wrapText="1"/>
    </xf>
    <xf numFmtId="1" fontId="9" fillId="0" borderId="29" xfId="61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16" fontId="15" fillId="0" borderId="21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5" fillId="0" borderId="20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9" fillId="0" borderId="0" xfId="61" applyNumberFormat="1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1" fontId="22" fillId="0" borderId="30" xfId="61" applyNumberFormat="1" applyFont="1" applyFill="1" applyBorder="1" applyAlignment="1">
      <alignment horizontal="center"/>
    </xf>
    <xf numFmtId="1" fontId="21" fillId="34" borderId="30" xfId="61" applyNumberFormat="1" applyFont="1" applyFill="1" applyBorder="1" applyAlignment="1">
      <alignment/>
    </xf>
    <xf numFmtId="1" fontId="21" fillId="34" borderId="31" xfId="61" applyNumberFormat="1" applyFont="1" applyFill="1" applyBorder="1" applyAlignment="1">
      <alignment/>
    </xf>
    <xf numFmtId="1" fontId="21" fillId="0" borderId="0" xfId="61" applyNumberFormat="1" applyFont="1" applyFill="1" applyBorder="1" applyAlignment="1">
      <alignment/>
    </xf>
    <xf numFmtId="14" fontId="12" fillId="0" borderId="14" xfId="0" applyNumberFormat="1" applyFont="1" applyBorder="1" applyAlignment="1">
      <alignment horizontal="center"/>
    </xf>
    <xf numFmtId="0" fontId="20" fillId="39" borderId="14" xfId="0" applyFont="1" applyFill="1" applyBorder="1" applyAlignment="1">
      <alignment horizontal="center"/>
    </xf>
    <xf numFmtId="1" fontId="12" fillId="39" borderId="0" xfId="61" applyNumberFormat="1" applyFont="1" applyFill="1" applyBorder="1" applyAlignment="1">
      <alignment/>
    </xf>
    <xf numFmtId="1" fontId="11" fillId="39" borderId="10" xfId="61" applyNumberFormat="1" applyFont="1" applyFill="1" applyBorder="1" applyAlignment="1">
      <alignment/>
    </xf>
    <xf numFmtId="1" fontId="11" fillId="39" borderId="0" xfId="61" applyNumberFormat="1" applyFont="1" applyFill="1" applyBorder="1" applyAlignment="1">
      <alignment/>
    </xf>
    <xf numFmtId="1" fontId="10" fillId="39" borderId="10" xfId="61" applyNumberFormat="1" applyFont="1" applyFill="1" applyBorder="1" applyAlignment="1">
      <alignment horizontal="center"/>
    </xf>
    <xf numFmtId="1" fontId="9" fillId="39" borderId="10" xfId="61" applyNumberFormat="1" applyFont="1" applyFill="1" applyBorder="1" applyAlignment="1">
      <alignment/>
    </xf>
    <xf numFmtId="1" fontId="9" fillId="39" borderId="0" xfId="61" applyNumberFormat="1" applyFont="1" applyFill="1" applyBorder="1" applyAlignment="1">
      <alignment/>
    </xf>
    <xf numFmtId="1" fontId="11" fillId="0" borderId="10" xfId="61" applyNumberFormat="1" applyFont="1" applyFill="1" applyBorder="1" applyAlignment="1">
      <alignment horizontal="center"/>
    </xf>
    <xf numFmtId="1" fontId="11" fillId="0" borderId="10" xfId="61" applyNumberFormat="1" applyFont="1" applyFill="1" applyBorder="1" applyAlignment="1">
      <alignment/>
    </xf>
    <xf numFmtId="1" fontId="11" fillId="0" borderId="0" xfId="61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 textRotation="90" wrapText="1"/>
    </xf>
    <xf numFmtId="1" fontId="20" fillId="0" borderId="0" xfId="61" applyNumberFormat="1" applyFont="1" applyFill="1" applyBorder="1" applyAlignment="1">
      <alignment horizontal="center" vertical="center" textRotation="90" wrapText="1"/>
    </xf>
    <xf numFmtId="1" fontId="20" fillId="0" borderId="16" xfId="61" applyNumberFormat="1" applyFont="1" applyFill="1" applyBorder="1" applyAlignment="1">
      <alignment horizontal="center" vertical="center" textRotation="90" wrapText="1"/>
    </xf>
    <xf numFmtId="1" fontId="20" fillId="0" borderId="29" xfId="61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2" fontId="7" fillId="0" borderId="0" xfId="46" applyNumberFormat="1">
      <alignment/>
      <protection locked="0"/>
    </xf>
    <xf numFmtId="164" fontId="25" fillId="0" borderId="0" xfId="46" applyNumberFormat="1" applyFont="1">
      <alignment/>
      <protection locked="0"/>
    </xf>
    <xf numFmtId="0" fontId="21" fillId="0" borderId="19" xfId="0" applyFont="1" applyBorder="1" applyAlignment="1">
      <alignment horizontal="center"/>
    </xf>
    <xf numFmtId="1" fontId="9" fillId="0" borderId="14" xfId="61" applyNumberFormat="1" applyFont="1" applyFill="1" applyBorder="1" applyAlignment="1">
      <alignment horizontal="center" vertical="center" textRotation="90" wrapText="1"/>
    </xf>
    <xf numFmtId="164" fontId="20" fillId="0" borderId="18" xfId="0" applyNumberFormat="1" applyFont="1" applyFill="1" applyBorder="1" applyAlignment="1">
      <alignment horizontal="center"/>
    </xf>
    <xf numFmtId="1" fontId="21" fillId="40" borderId="32" xfId="61" applyNumberFormat="1" applyFont="1" applyFill="1" applyBorder="1" applyAlignment="1">
      <alignment horizontal="center" vertical="center"/>
    </xf>
    <xf numFmtId="1" fontId="21" fillId="40" borderId="33" xfId="61" applyNumberFormat="1" applyFont="1" applyFill="1" applyBorder="1" applyAlignment="1">
      <alignment horizontal="center" vertical="center"/>
    </xf>
    <xf numFmtId="1" fontId="23" fillId="40" borderId="33" xfId="61" applyNumberFormat="1" applyFont="1" applyFill="1" applyBorder="1" applyAlignment="1">
      <alignment horizontal="center" vertical="center"/>
    </xf>
    <xf numFmtId="1" fontId="23" fillId="40" borderId="34" xfId="61" applyNumberFormat="1" applyFont="1" applyFill="1" applyBorder="1" applyAlignment="1">
      <alignment horizontal="center" vertical="center"/>
    </xf>
    <xf numFmtId="1" fontId="23" fillId="40" borderId="35" xfId="61" applyNumberFormat="1" applyFont="1" applyFill="1" applyBorder="1" applyAlignment="1">
      <alignment horizontal="center" vertical="center"/>
    </xf>
    <xf numFmtId="1" fontId="23" fillId="40" borderId="36" xfId="61" applyNumberFormat="1" applyFont="1" applyFill="1" applyBorder="1" applyAlignment="1">
      <alignment horizontal="center" vertical="center"/>
    </xf>
    <xf numFmtId="1" fontId="23" fillId="40" borderId="37" xfId="61" applyNumberFormat="1" applyFont="1" applyFill="1" applyBorder="1" applyAlignment="1">
      <alignment horizontal="center" vertical="center"/>
    </xf>
    <xf numFmtId="1" fontId="23" fillId="40" borderId="27" xfId="61" applyNumberFormat="1" applyFont="1" applyFill="1" applyBorder="1" applyAlignment="1">
      <alignment horizontal="center" vertical="center"/>
    </xf>
    <xf numFmtId="1" fontId="24" fillId="40" borderId="36" xfId="61" applyNumberFormat="1" applyFont="1" applyFill="1" applyBorder="1" applyAlignment="1">
      <alignment horizontal="center" vertical="center"/>
    </xf>
    <xf numFmtId="164" fontId="23" fillId="40" borderId="38" xfId="61" applyNumberFormat="1" applyFont="1" applyFill="1" applyBorder="1" applyAlignment="1">
      <alignment horizontal="center" vertical="center"/>
    </xf>
    <xf numFmtId="1" fontId="9" fillId="0" borderId="13" xfId="61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1" fontId="9" fillId="0" borderId="43" xfId="61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/>
    </xf>
    <xf numFmtId="0" fontId="7" fillId="0" borderId="0" xfId="46" applyFont="1">
      <alignment/>
      <protection locked="0"/>
    </xf>
    <xf numFmtId="1" fontId="14" fillId="33" borderId="22" xfId="61" applyNumberFormat="1" applyFont="1" applyFill="1" applyBorder="1" applyAlignment="1">
      <alignment horizontal="center" vertical="center"/>
    </xf>
    <xf numFmtId="1" fontId="14" fillId="33" borderId="23" xfId="61" applyNumberFormat="1" applyFont="1" applyFill="1" applyBorder="1" applyAlignment="1">
      <alignment horizontal="center" vertical="center"/>
    </xf>
    <xf numFmtId="1" fontId="14" fillId="33" borderId="24" xfId="61" applyNumberFormat="1" applyFont="1" applyFill="1" applyBorder="1" applyAlignment="1">
      <alignment horizontal="center" vertical="center"/>
    </xf>
    <xf numFmtId="2" fontId="7" fillId="0" borderId="0" xfId="46" applyNumberFormat="1" applyAlignment="1" applyProtection="1">
      <alignment horizontal="center"/>
      <protection/>
    </xf>
    <xf numFmtId="2" fontId="7" fillId="0" borderId="0" xfId="46" applyNumberFormat="1" applyAlignment="1">
      <alignment horizontal="center"/>
      <protection locked="0"/>
    </xf>
    <xf numFmtId="164" fontId="7" fillId="0" borderId="0" xfId="46" applyNumberFormat="1" applyAlignment="1">
      <alignment horizontal="center"/>
      <protection locked="0"/>
    </xf>
    <xf numFmtId="164" fontId="9" fillId="33" borderId="45" xfId="61" applyNumberFormat="1" applyFont="1" applyFill="1" applyBorder="1" applyAlignment="1">
      <alignment horizontal="center" vertical="center"/>
    </xf>
    <xf numFmtId="164" fontId="9" fillId="33" borderId="0" xfId="61" applyNumberFormat="1" applyFont="1" applyFill="1" applyBorder="1" applyAlignment="1">
      <alignment horizontal="center" vertical="center"/>
    </xf>
    <xf numFmtId="1" fontId="61" fillId="0" borderId="14" xfId="61" applyNumberFormat="1" applyFont="1" applyFill="1" applyBorder="1" applyAlignment="1">
      <alignment horizontal="center" vertical="center"/>
    </xf>
    <xf numFmtId="1" fontId="61" fillId="0" borderId="17" xfId="61" applyNumberFormat="1" applyFont="1" applyFill="1" applyBorder="1" applyAlignment="1">
      <alignment horizontal="center" vertical="center"/>
    </xf>
    <xf numFmtId="1" fontId="9" fillId="33" borderId="18" xfId="61" applyNumberFormat="1" applyFont="1" applyFill="1" applyBorder="1" applyAlignment="1">
      <alignment horizontal="center" vertical="center"/>
    </xf>
    <xf numFmtId="1" fontId="9" fillId="33" borderId="14" xfId="61" applyNumberFormat="1" applyFont="1" applyFill="1" applyBorder="1" applyAlignment="1">
      <alignment horizontal="center" vertical="center"/>
    </xf>
    <xf numFmtId="1" fontId="9" fillId="33" borderId="17" xfId="61" applyNumberFormat="1" applyFont="1" applyFill="1" applyBorder="1" applyAlignment="1">
      <alignment horizontal="center" vertical="center"/>
    </xf>
    <xf numFmtId="1" fontId="19" fillId="33" borderId="16" xfId="61" applyNumberFormat="1" applyFont="1" applyFill="1" applyBorder="1" applyAlignment="1">
      <alignment horizontal="center" vertical="center" wrapText="1"/>
    </xf>
    <xf numFmtId="1" fontId="19" fillId="33" borderId="14" xfId="61" applyNumberFormat="1" applyFont="1" applyFill="1" applyBorder="1" applyAlignment="1">
      <alignment horizontal="center" vertical="center" wrapText="1"/>
    </xf>
    <xf numFmtId="1" fontId="19" fillId="33" borderId="19" xfId="61" applyNumberFormat="1" applyFont="1" applyFill="1" applyBorder="1" applyAlignment="1">
      <alignment horizontal="center" vertical="center" wrapText="1"/>
    </xf>
    <xf numFmtId="0" fontId="18" fillId="0" borderId="0" xfId="46" applyFont="1" applyAlignment="1">
      <alignment horizontal="center" wrapText="1"/>
      <protection locked="0"/>
    </xf>
    <xf numFmtId="0" fontId="18" fillId="0" borderId="0" xfId="46" applyFont="1" applyAlignment="1">
      <alignment horizontal="center"/>
      <protection locked="0"/>
    </xf>
    <xf numFmtId="0" fontId="62" fillId="0" borderId="0" xfId="46" applyFont="1" applyAlignment="1">
      <alignment horizontal="center"/>
      <protection locked="0"/>
    </xf>
    <xf numFmtId="0" fontId="7" fillId="0" borderId="0" xfId="46" applyAlignment="1">
      <alignment horizontal="center"/>
      <protection locked="0"/>
    </xf>
    <xf numFmtId="1" fontId="9" fillId="33" borderId="16" xfId="61" applyNumberFormat="1" applyFont="1" applyFill="1" applyBorder="1" applyAlignment="1">
      <alignment horizontal="center" vertical="center"/>
    </xf>
    <xf numFmtId="1" fontId="9" fillId="33" borderId="19" xfId="61" applyNumberFormat="1" applyFont="1" applyFill="1" applyBorder="1" applyAlignment="1">
      <alignment horizontal="center" vertical="center"/>
    </xf>
    <xf numFmtId="10" fontId="7" fillId="0" borderId="0" xfId="46" applyNumberFormat="1" applyAlignment="1">
      <alignment horizontal="center"/>
      <protection locked="0"/>
    </xf>
    <xf numFmtId="1" fontId="9" fillId="0" borderId="18" xfId="61" applyNumberFormat="1" applyFont="1" applyFill="1" applyBorder="1" applyAlignment="1">
      <alignment horizontal="center" vertical="center"/>
    </xf>
    <xf numFmtId="1" fontId="9" fillId="0" borderId="14" xfId="61" applyNumberFormat="1" applyFont="1" applyFill="1" applyBorder="1" applyAlignment="1">
      <alignment horizontal="center" vertical="center"/>
    </xf>
    <xf numFmtId="1" fontId="9" fillId="0" borderId="18" xfId="61" applyNumberFormat="1" applyFont="1" applyBorder="1" applyAlignment="1">
      <alignment horizontal="center" vertical="center"/>
    </xf>
    <xf numFmtId="1" fontId="9" fillId="0" borderId="14" xfId="61" applyNumberFormat="1" applyFont="1" applyBorder="1" applyAlignment="1">
      <alignment horizontal="center" vertical="center"/>
    </xf>
    <xf numFmtId="1" fontId="9" fillId="0" borderId="17" xfId="61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26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Default S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AutoShape 35"/>
        <xdr:cNvSpPr>
          <a:spLocks/>
        </xdr:cNvSpPr>
      </xdr:nvSpPr>
      <xdr:spPr>
        <a:xfrm>
          <a:off x="0" y="11096625"/>
          <a:ext cx="0" cy="0"/>
        </a:xfrm>
        <a:prstGeom prst="leftBrace">
          <a:avLst>
            <a:gd name="adj1" fmla="val -2147483648"/>
            <a:gd name="adj2" fmla="val 7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9"/>
  <sheetViews>
    <sheetView tabSelected="1" zoomScale="85" zoomScaleNormal="85" zoomScalePageLayoutView="0" workbookViewId="0" topLeftCell="D1">
      <selection activeCell="D1" sqref="D1:AL56"/>
    </sheetView>
  </sheetViews>
  <sheetFormatPr defaultColWidth="10.875" defaultRowHeight="12"/>
  <cols>
    <col min="1" max="1" width="10.75390625" style="23" hidden="1" customWidth="1"/>
    <col min="2" max="2" width="6.125" style="8" hidden="1" customWidth="1"/>
    <col min="3" max="3" width="3.25390625" style="8" hidden="1" customWidth="1"/>
    <col min="4" max="4" width="12.375" style="8" customWidth="1"/>
    <col min="5" max="5" width="19.375" style="8" hidden="1" customWidth="1"/>
    <col min="6" max="6" width="8.25390625" style="8" hidden="1" customWidth="1"/>
    <col min="7" max="7" width="25.25390625" style="8" customWidth="1"/>
    <col min="8" max="8" width="21.75390625" style="24" customWidth="1"/>
    <col min="9" max="9" width="5.125" style="3" hidden="1" customWidth="1"/>
    <col min="10" max="10" width="1.00390625" style="25" hidden="1" customWidth="1"/>
    <col min="11" max="11" width="6.125" style="3" hidden="1" customWidth="1"/>
    <col min="12" max="12" width="6.125" style="3" customWidth="1"/>
    <col min="13" max="13" width="4.875" style="4" customWidth="1"/>
    <col min="14" max="14" width="4.875" style="22" customWidth="1"/>
    <col min="15" max="17" width="5.75390625" style="8" customWidth="1"/>
    <col min="18" max="19" width="4.875" style="8" customWidth="1"/>
    <col min="20" max="20" width="4.75390625" style="8" bestFit="1" customWidth="1"/>
    <col min="21" max="22" width="4.875" style="8" customWidth="1"/>
    <col min="23" max="23" width="5.625" style="8" bestFit="1" customWidth="1"/>
    <col min="24" max="33" width="4.875" style="8" customWidth="1"/>
    <col min="34" max="34" width="9.00390625" style="7" bestFit="1" customWidth="1"/>
    <col min="35" max="35" width="6.875" style="7" customWidth="1"/>
    <col min="36" max="37" width="5.75390625" style="7" customWidth="1"/>
    <col min="38" max="38" width="7.375" style="7" customWidth="1"/>
    <col min="39" max="16384" width="10.875" style="45" customWidth="1"/>
  </cols>
  <sheetData>
    <row r="1" spans="1:38" ht="25.5" customHeight="1">
      <c r="A1" s="1"/>
      <c r="B1" s="13"/>
      <c r="C1" s="13"/>
      <c r="D1" s="137" t="s">
        <v>174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9"/>
    </row>
    <row r="2" spans="1:38" ht="27" customHeight="1">
      <c r="A2" s="1"/>
      <c r="B2" s="2"/>
      <c r="C2" s="2"/>
      <c r="D2" s="95">
        <v>42380</v>
      </c>
      <c r="E2" s="33"/>
      <c r="F2" s="33"/>
      <c r="G2" s="33"/>
      <c r="H2" s="33"/>
      <c r="I2" s="34"/>
      <c r="J2" s="36"/>
      <c r="K2" s="145"/>
      <c r="L2" s="146"/>
      <c r="M2" s="146"/>
      <c r="N2" s="157" t="s">
        <v>6</v>
      </c>
      <c r="O2" s="148"/>
      <c r="P2" s="148"/>
      <c r="Q2" s="158"/>
      <c r="R2" s="162" t="s">
        <v>7</v>
      </c>
      <c r="S2" s="163"/>
      <c r="T2" s="163"/>
      <c r="U2" s="164"/>
      <c r="V2" s="157" t="s">
        <v>14</v>
      </c>
      <c r="W2" s="148"/>
      <c r="X2" s="148"/>
      <c r="Y2" s="158"/>
      <c r="Z2" s="147" t="s">
        <v>9</v>
      </c>
      <c r="AA2" s="148"/>
      <c r="AB2" s="148"/>
      <c r="AC2" s="149"/>
      <c r="AD2" s="150" t="s">
        <v>74</v>
      </c>
      <c r="AE2" s="151"/>
      <c r="AF2" s="151"/>
      <c r="AG2" s="152"/>
      <c r="AH2" s="160" t="s">
        <v>4</v>
      </c>
      <c r="AI2" s="161"/>
      <c r="AJ2" s="161"/>
      <c r="AK2" s="161"/>
      <c r="AL2" s="161"/>
    </row>
    <row r="3" spans="1:38" ht="102" customHeight="1">
      <c r="A3" s="5" t="s">
        <v>1</v>
      </c>
      <c r="B3" s="6"/>
      <c r="C3" s="6"/>
      <c r="D3" s="76"/>
      <c r="E3" s="33"/>
      <c r="F3" s="39" t="s">
        <v>15</v>
      </c>
      <c r="G3" s="33" t="s">
        <v>76</v>
      </c>
      <c r="H3" s="82" t="s">
        <v>77</v>
      </c>
      <c r="I3" s="9" t="s">
        <v>3</v>
      </c>
      <c r="J3" s="35"/>
      <c r="K3" s="38" t="s">
        <v>3</v>
      </c>
      <c r="L3" s="68" t="s">
        <v>3</v>
      </c>
      <c r="M3" s="40" t="s">
        <v>2</v>
      </c>
      <c r="N3" s="42" t="s">
        <v>10</v>
      </c>
      <c r="O3" s="37" t="s">
        <v>11</v>
      </c>
      <c r="P3" s="37" t="s">
        <v>12</v>
      </c>
      <c r="Q3" s="43" t="s">
        <v>54</v>
      </c>
      <c r="R3" s="41" t="s">
        <v>10</v>
      </c>
      <c r="S3" s="37" t="s">
        <v>11</v>
      </c>
      <c r="T3" s="37" t="s">
        <v>12</v>
      </c>
      <c r="U3" s="44" t="s">
        <v>13</v>
      </c>
      <c r="V3" s="42" t="s">
        <v>10</v>
      </c>
      <c r="W3" s="37" t="s">
        <v>11</v>
      </c>
      <c r="X3" s="37" t="s">
        <v>12</v>
      </c>
      <c r="Y3" s="43" t="s">
        <v>13</v>
      </c>
      <c r="Z3" s="41" t="s">
        <v>10</v>
      </c>
      <c r="AA3" s="37" t="s">
        <v>11</v>
      </c>
      <c r="AB3" s="37" t="s">
        <v>12</v>
      </c>
      <c r="AC3" s="44" t="s">
        <v>13</v>
      </c>
      <c r="AD3" s="42" t="s">
        <v>10</v>
      </c>
      <c r="AE3" s="37" t="s">
        <v>11</v>
      </c>
      <c r="AF3" s="37" t="s">
        <v>12</v>
      </c>
      <c r="AG3" s="43" t="s">
        <v>13</v>
      </c>
      <c r="AH3" s="41" t="s">
        <v>10</v>
      </c>
      <c r="AI3" s="37" t="s">
        <v>11</v>
      </c>
      <c r="AJ3" s="37" t="s">
        <v>12</v>
      </c>
      <c r="AK3" s="47" t="s">
        <v>13</v>
      </c>
      <c r="AL3" s="114" t="s">
        <v>16</v>
      </c>
    </row>
    <row r="4" spans="1:38" ht="13.5" customHeight="1">
      <c r="A4" s="5"/>
      <c r="B4" s="6"/>
      <c r="C4" s="6"/>
      <c r="D4" s="85">
        <v>1</v>
      </c>
      <c r="E4" s="85"/>
      <c r="F4" s="106"/>
      <c r="G4" s="85" t="s">
        <v>78</v>
      </c>
      <c r="H4" s="85" t="s">
        <v>79</v>
      </c>
      <c r="I4" s="107"/>
      <c r="J4" s="107"/>
      <c r="K4" s="108"/>
      <c r="L4" s="109">
        <v>39</v>
      </c>
      <c r="M4" s="86">
        <v>421</v>
      </c>
      <c r="N4" s="87">
        <v>450</v>
      </c>
      <c r="O4" s="110">
        <v>1915</v>
      </c>
      <c r="P4" s="85">
        <v>1855</v>
      </c>
      <c r="Q4" s="88">
        <v>1447</v>
      </c>
      <c r="R4" s="84">
        <v>12</v>
      </c>
      <c r="S4" s="85">
        <v>47</v>
      </c>
      <c r="T4" s="85">
        <v>41</v>
      </c>
      <c r="U4" s="86">
        <v>35</v>
      </c>
      <c r="V4" s="87">
        <v>144</v>
      </c>
      <c r="W4" s="85">
        <v>682</v>
      </c>
      <c r="X4" s="85">
        <v>576</v>
      </c>
      <c r="Y4" s="88">
        <v>528</v>
      </c>
      <c r="Z4" s="84">
        <v>4</v>
      </c>
      <c r="AA4" s="85">
        <v>21</v>
      </c>
      <c r="AB4" s="85">
        <v>19</v>
      </c>
      <c r="AC4" s="86">
        <v>18</v>
      </c>
      <c r="AD4" s="87">
        <v>1</v>
      </c>
      <c r="AE4" s="85">
        <v>1</v>
      </c>
      <c r="AF4" s="85">
        <v>0</v>
      </c>
      <c r="AG4" s="88">
        <v>0</v>
      </c>
      <c r="AH4" s="84">
        <f>IF(M4&gt;0,N4+R4+V4+Z4+AD4,"")</f>
        <v>611</v>
      </c>
      <c r="AI4" s="84">
        <f>IF(M4&gt;0,O4+S4+W4+AA4+AE4,"")</f>
        <v>2666</v>
      </c>
      <c r="AJ4" s="84">
        <f>IF(M4&gt;0,P4+T4+X4+AB4+AF4,"")</f>
        <v>2491</v>
      </c>
      <c r="AK4" s="84">
        <f>IF(M4&gt;0,Q4+U4+Y4+AC4+AG4,"")</f>
        <v>2028</v>
      </c>
      <c r="AL4" s="115">
        <f>IF(M4&gt;0,AK4/M4,"")</f>
        <v>4.817102137767221</v>
      </c>
    </row>
    <row r="5" spans="1:38" ht="13.5" customHeight="1">
      <c r="A5" s="5"/>
      <c r="B5" s="6"/>
      <c r="C5" s="6"/>
      <c r="D5" s="85">
        <f>D4+1</f>
        <v>2</v>
      </c>
      <c r="E5" s="85"/>
      <c r="F5" s="106"/>
      <c r="G5" s="85" t="s">
        <v>175</v>
      </c>
      <c r="H5" s="85" t="s">
        <v>176</v>
      </c>
      <c r="I5" s="107"/>
      <c r="J5" s="107"/>
      <c r="K5" s="108"/>
      <c r="L5" s="109">
        <v>5</v>
      </c>
      <c r="M5" s="86">
        <v>22</v>
      </c>
      <c r="N5" s="87"/>
      <c r="O5" s="110"/>
      <c r="P5" s="85"/>
      <c r="Q5" s="88"/>
      <c r="R5" s="84">
        <v>2</v>
      </c>
      <c r="S5" s="85">
        <v>7</v>
      </c>
      <c r="T5" s="85">
        <v>5</v>
      </c>
      <c r="U5" s="86">
        <v>0</v>
      </c>
      <c r="V5" s="87">
        <v>4</v>
      </c>
      <c r="W5" s="85">
        <v>23</v>
      </c>
      <c r="X5" s="85">
        <v>20</v>
      </c>
      <c r="Y5" s="88">
        <v>16</v>
      </c>
      <c r="Z5" s="84">
        <v>13</v>
      </c>
      <c r="AA5" s="85">
        <v>68</v>
      </c>
      <c r="AB5" s="85">
        <v>46</v>
      </c>
      <c r="AC5" s="86">
        <v>43</v>
      </c>
      <c r="AD5" s="87">
        <v>5</v>
      </c>
      <c r="AE5" s="85">
        <v>3</v>
      </c>
      <c r="AF5" s="85">
        <v>2</v>
      </c>
      <c r="AG5" s="88">
        <v>2</v>
      </c>
      <c r="AH5" s="84">
        <f>IF(M5&gt;0,N5+R5+V5+Z5+AD5,"")</f>
        <v>24</v>
      </c>
      <c r="AI5" s="84">
        <f>IF(M5&gt;0,O5+S5+W5+AA5+AE5,"")</f>
        <v>101</v>
      </c>
      <c r="AJ5" s="84">
        <f>IF(M5&gt;0,P5+T5+X5+AB5+AF5,"")</f>
        <v>73</v>
      </c>
      <c r="AK5" s="84">
        <f>IF(M5&gt;0,Q5+U5+Y5+AC5+AG5,"")</f>
        <v>61</v>
      </c>
      <c r="AL5" s="115">
        <f>IF(M5&gt;0,AK5/M5,"")</f>
        <v>2.772727272727273</v>
      </c>
    </row>
    <row r="6" spans="1:38" ht="13.5" customHeight="1">
      <c r="A6" s="14"/>
      <c r="B6" s="12"/>
      <c r="C6" s="89"/>
      <c r="D6" s="85">
        <f aca="true" t="shared" si="0" ref="D6:D54">D5+1</f>
        <v>3</v>
      </c>
      <c r="E6" s="85"/>
      <c r="F6" s="85"/>
      <c r="G6" s="85" t="s">
        <v>133</v>
      </c>
      <c r="H6" s="85" t="s">
        <v>173</v>
      </c>
      <c r="I6" s="85"/>
      <c r="J6" s="86"/>
      <c r="K6" s="87"/>
      <c r="L6" s="90">
        <v>1</v>
      </c>
      <c r="M6" s="86">
        <v>8</v>
      </c>
      <c r="N6" s="87">
        <v>4</v>
      </c>
      <c r="O6" s="85">
        <v>19</v>
      </c>
      <c r="P6" s="85">
        <v>13</v>
      </c>
      <c r="Q6" s="88">
        <v>13</v>
      </c>
      <c r="R6" s="84">
        <v>1</v>
      </c>
      <c r="S6" s="85">
        <v>1</v>
      </c>
      <c r="T6" s="85">
        <v>0</v>
      </c>
      <c r="U6" s="86">
        <v>0</v>
      </c>
      <c r="V6" s="87">
        <v>3</v>
      </c>
      <c r="W6" s="85">
        <v>18</v>
      </c>
      <c r="X6" s="85">
        <v>18</v>
      </c>
      <c r="Y6" s="88">
        <v>18</v>
      </c>
      <c r="Z6" s="84"/>
      <c r="AA6" s="85"/>
      <c r="AB6" s="85"/>
      <c r="AC6" s="86"/>
      <c r="AD6" s="87"/>
      <c r="AE6" s="85"/>
      <c r="AF6" s="85"/>
      <c r="AG6" s="88"/>
      <c r="AH6" s="84">
        <f>IF(M6&gt;0,N6+R6+V6+Z6+AD6,"")</f>
        <v>8</v>
      </c>
      <c r="AI6" s="84">
        <f>IF(M6&gt;0,O6+S6+W6+AA6+AE6,"")</f>
        <v>38</v>
      </c>
      <c r="AJ6" s="84">
        <f>IF(M6&gt;0,P6+T6+X6+AB6+AF6,"")</f>
        <v>31</v>
      </c>
      <c r="AK6" s="84">
        <f>IF(M6&gt;0,Q6+U6+Y6+AC6+AG6,"")</f>
        <v>31</v>
      </c>
      <c r="AL6" s="115">
        <f>IF(M6&gt;0,AK6/M6,"")</f>
        <v>3.875</v>
      </c>
    </row>
    <row r="7" spans="1:38" ht="13.5" customHeight="1">
      <c r="A7" s="10"/>
      <c r="B7" s="11"/>
      <c r="C7" s="15"/>
      <c r="D7" s="85">
        <f t="shared" si="0"/>
        <v>4</v>
      </c>
      <c r="E7" s="76" t="s">
        <v>5</v>
      </c>
      <c r="F7" s="76"/>
      <c r="G7" s="85" t="s">
        <v>134</v>
      </c>
      <c r="H7" s="85" t="s">
        <v>85</v>
      </c>
      <c r="I7" s="76"/>
      <c r="J7" s="77"/>
      <c r="K7" s="78"/>
      <c r="L7" s="81">
        <v>3</v>
      </c>
      <c r="M7" s="77">
        <v>36</v>
      </c>
      <c r="N7" s="78">
        <v>40</v>
      </c>
      <c r="O7" s="76">
        <v>180</v>
      </c>
      <c r="P7" s="76">
        <v>150</v>
      </c>
      <c r="Q7" s="79">
        <v>138</v>
      </c>
      <c r="R7" s="80"/>
      <c r="S7" s="76"/>
      <c r="T7" s="76"/>
      <c r="U7" s="77"/>
      <c r="V7" s="78">
        <v>10</v>
      </c>
      <c r="W7" s="76">
        <v>38</v>
      </c>
      <c r="X7" s="76">
        <v>21</v>
      </c>
      <c r="Y7" s="79">
        <v>17</v>
      </c>
      <c r="Z7" s="80"/>
      <c r="AA7" s="76"/>
      <c r="AB7" s="76"/>
      <c r="AC7" s="77"/>
      <c r="AD7" s="78"/>
      <c r="AE7" s="76"/>
      <c r="AF7" s="76"/>
      <c r="AG7" s="79"/>
      <c r="AH7" s="84">
        <f>IF(M7&gt;0,N7+R7+V7+Z7+AD7,"")</f>
        <v>50</v>
      </c>
      <c r="AI7" s="84">
        <f>IF(M7&gt;0,O7+S7+W7+AA7+AE7,"")</f>
        <v>218</v>
      </c>
      <c r="AJ7" s="84">
        <f>IF(M7&gt;0,P7+T7+X7+AB7+AF7,"")</f>
        <v>171</v>
      </c>
      <c r="AK7" s="84">
        <f>IF(M7&gt;0,Q7+U7+Y7+AC7+AG7,"")</f>
        <v>155</v>
      </c>
      <c r="AL7" s="115">
        <f>IF(M7&gt;0,AK7/M7,"")</f>
        <v>4.305555555555555</v>
      </c>
    </row>
    <row r="8" spans="1:38" ht="13.5" customHeight="1">
      <c r="A8" s="14"/>
      <c r="B8" s="12"/>
      <c r="C8" s="89"/>
      <c r="D8" s="85">
        <f t="shared" si="0"/>
        <v>5</v>
      </c>
      <c r="E8" s="85"/>
      <c r="F8" s="85"/>
      <c r="G8" s="85" t="s">
        <v>135</v>
      </c>
      <c r="H8" s="85" t="s">
        <v>80</v>
      </c>
      <c r="I8" s="85"/>
      <c r="J8" s="86"/>
      <c r="K8" s="87"/>
      <c r="L8" s="90">
        <v>3</v>
      </c>
      <c r="M8" s="86">
        <v>61</v>
      </c>
      <c r="N8" s="87">
        <v>49</v>
      </c>
      <c r="O8" s="85">
        <v>203</v>
      </c>
      <c r="P8" s="85">
        <v>181</v>
      </c>
      <c r="Q8" s="88">
        <v>165</v>
      </c>
      <c r="R8" s="84"/>
      <c r="S8" s="85"/>
      <c r="T8" s="85"/>
      <c r="U8" s="86"/>
      <c r="V8" s="87">
        <v>24</v>
      </c>
      <c r="W8" s="85">
        <v>115</v>
      </c>
      <c r="X8" s="85">
        <v>110</v>
      </c>
      <c r="Y8" s="88">
        <v>107</v>
      </c>
      <c r="Z8" s="84"/>
      <c r="AA8" s="85"/>
      <c r="AB8" s="85"/>
      <c r="AC8" s="86"/>
      <c r="AD8" s="87"/>
      <c r="AE8" s="85"/>
      <c r="AF8" s="85"/>
      <c r="AG8" s="88"/>
      <c r="AH8" s="84">
        <f aca="true" t="shared" si="1" ref="AH8:AH54">IF(M8&gt;0,N8+R8+V8+Z8+AD8,"")</f>
        <v>73</v>
      </c>
      <c r="AI8" s="84">
        <f>IF(M8&gt;0,O8+S8+W8+AA8+AE8,"")</f>
        <v>318</v>
      </c>
      <c r="AJ8" s="84">
        <f>IF(M8&gt;0,P8+T8+X8+AB8+AF8,"")</f>
        <v>291</v>
      </c>
      <c r="AK8" s="84">
        <f aca="true" t="shared" si="2" ref="AK8:AK54">IF(M8&gt;0,Q8+U8+Y8+AC8+AG8,"")</f>
        <v>272</v>
      </c>
      <c r="AL8" s="115">
        <f aca="true" t="shared" si="3" ref="AL8:AL54">IF(M8&gt;0,AK8/M8,"")</f>
        <v>4.459016393442623</v>
      </c>
    </row>
    <row r="9" spans="1:38" s="46" customFormat="1" ht="13.5" customHeight="1">
      <c r="A9" s="103"/>
      <c r="B9" s="104"/>
      <c r="C9" s="105"/>
      <c r="D9" s="85">
        <f t="shared" si="0"/>
        <v>6</v>
      </c>
      <c r="E9" s="85" t="s">
        <v>0</v>
      </c>
      <c r="F9" s="85"/>
      <c r="G9" s="85" t="s">
        <v>136</v>
      </c>
      <c r="H9" s="85" t="s">
        <v>81</v>
      </c>
      <c r="I9" s="85"/>
      <c r="J9" s="86"/>
      <c r="K9" s="87"/>
      <c r="L9" s="90">
        <v>3</v>
      </c>
      <c r="M9" s="86">
        <v>63</v>
      </c>
      <c r="N9" s="87">
        <v>148</v>
      </c>
      <c r="O9" s="85">
        <v>237</v>
      </c>
      <c r="P9" s="85">
        <v>225</v>
      </c>
      <c r="Q9" s="88">
        <v>210</v>
      </c>
      <c r="R9" s="84">
        <v>4</v>
      </c>
      <c r="S9" s="85">
        <v>23</v>
      </c>
      <c r="T9" s="85">
        <v>23</v>
      </c>
      <c r="U9" s="86">
        <v>23</v>
      </c>
      <c r="V9" s="87">
        <v>2</v>
      </c>
      <c r="W9" s="85">
        <v>8</v>
      </c>
      <c r="X9" s="85">
        <v>8</v>
      </c>
      <c r="Y9" s="88">
        <v>8</v>
      </c>
      <c r="Z9" s="84"/>
      <c r="AA9" s="85"/>
      <c r="AB9" s="85"/>
      <c r="AC9" s="86"/>
      <c r="AD9" s="87"/>
      <c r="AE9" s="85"/>
      <c r="AF9" s="85"/>
      <c r="AG9" s="88"/>
      <c r="AH9" s="84">
        <f t="shared" si="1"/>
        <v>154</v>
      </c>
      <c r="AI9" s="84">
        <f aca="true" t="shared" si="4" ref="AI9:AI54">IF(M9&gt;0,O9+S9+W9+AA9+AE9,"")</f>
        <v>268</v>
      </c>
      <c r="AJ9" s="84">
        <f aca="true" t="shared" si="5" ref="AJ9:AJ54">IF(M9&gt;0,P9+T9+X9+AB9+AF9,"")</f>
        <v>256</v>
      </c>
      <c r="AK9" s="84">
        <f t="shared" si="2"/>
        <v>241</v>
      </c>
      <c r="AL9" s="115">
        <f t="shared" si="3"/>
        <v>3.8253968253968256</v>
      </c>
    </row>
    <row r="10" spans="1:38" s="46" customFormat="1" ht="13.5" customHeight="1">
      <c r="A10" s="103"/>
      <c r="B10" s="104"/>
      <c r="C10" s="105"/>
      <c r="D10" s="85">
        <f t="shared" si="0"/>
        <v>7</v>
      </c>
      <c r="E10" s="85" t="s">
        <v>5</v>
      </c>
      <c r="F10" s="85"/>
      <c r="G10" s="85" t="s">
        <v>137</v>
      </c>
      <c r="H10" s="85" t="s">
        <v>131</v>
      </c>
      <c r="I10" s="85"/>
      <c r="J10" s="86"/>
      <c r="K10" s="87"/>
      <c r="L10" s="90">
        <v>1</v>
      </c>
      <c r="M10" s="86">
        <v>132</v>
      </c>
      <c r="N10" s="87">
        <v>80</v>
      </c>
      <c r="O10" s="85">
        <v>318</v>
      </c>
      <c r="P10" s="85">
        <v>270</v>
      </c>
      <c r="Q10" s="88">
        <v>263</v>
      </c>
      <c r="R10" s="84"/>
      <c r="S10" s="85"/>
      <c r="T10" s="85"/>
      <c r="U10" s="86"/>
      <c r="V10" s="87">
        <v>139</v>
      </c>
      <c r="W10" s="85">
        <v>746</v>
      </c>
      <c r="X10" s="85">
        <v>605</v>
      </c>
      <c r="Y10" s="88">
        <v>570</v>
      </c>
      <c r="Z10" s="84">
        <v>12</v>
      </c>
      <c r="AA10" s="85">
        <v>64</v>
      </c>
      <c r="AB10" s="85">
        <v>49</v>
      </c>
      <c r="AC10" s="86">
        <v>48</v>
      </c>
      <c r="AD10" s="87">
        <v>1</v>
      </c>
      <c r="AE10" s="85">
        <v>5</v>
      </c>
      <c r="AF10" s="85">
        <v>0</v>
      </c>
      <c r="AG10" s="88">
        <v>0</v>
      </c>
      <c r="AH10" s="84">
        <f t="shared" si="1"/>
        <v>232</v>
      </c>
      <c r="AI10" s="84">
        <f t="shared" si="4"/>
        <v>1133</v>
      </c>
      <c r="AJ10" s="84">
        <f t="shared" si="5"/>
        <v>924</v>
      </c>
      <c r="AK10" s="84">
        <f t="shared" si="2"/>
        <v>881</v>
      </c>
      <c r="AL10" s="115">
        <f t="shared" si="3"/>
        <v>6.674242424242424</v>
      </c>
    </row>
    <row r="11" spans="1:38" s="46" customFormat="1" ht="13.5" customHeight="1">
      <c r="A11" s="16"/>
      <c r="B11" s="17"/>
      <c r="C11" s="18"/>
      <c r="D11" s="85">
        <f t="shared" si="0"/>
        <v>8</v>
      </c>
      <c r="E11" s="76"/>
      <c r="F11" s="76"/>
      <c r="G11" s="76" t="s">
        <v>127</v>
      </c>
      <c r="H11" s="76" t="s">
        <v>128</v>
      </c>
      <c r="I11" s="76"/>
      <c r="J11" s="77"/>
      <c r="K11" s="78"/>
      <c r="L11" s="81">
        <v>4</v>
      </c>
      <c r="M11" s="77">
        <v>34</v>
      </c>
      <c r="N11" s="78">
        <v>32</v>
      </c>
      <c r="O11" s="76">
        <v>149</v>
      </c>
      <c r="P11" s="76">
        <v>137</v>
      </c>
      <c r="Q11" s="79">
        <v>135</v>
      </c>
      <c r="R11" s="80"/>
      <c r="S11" s="76"/>
      <c r="T11" s="76"/>
      <c r="U11" s="77"/>
      <c r="V11" s="78">
        <v>28</v>
      </c>
      <c r="W11" s="76">
        <v>139</v>
      </c>
      <c r="X11" s="76">
        <v>108</v>
      </c>
      <c r="Y11" s="79">
        <v>107</v>
      </c>
      <c r="Z11" s="80"/>
      <c r="AA11" s="76"/>
      <c r="AB11" s="76"/>
      <c r="AC11" s="77"/>
      <c r="AD11" s="78"/>
      <c r="AE11" s="76"/>
      <c r="AF11" s="76"/>
      <c r="AG11" s="79"/>
      <c r="AH11" s="84">
        <f t="shared" si="1"/>
        <v>60</v>
      </c>
      <c r="AI11" s="84">
        <f t="shared" si="4"/>
        <v>288</v>
      </c>
      <c r="AJ11" s="84">
        <f t="shared" si="5"/>
        <v>245</v>
      </c>
      <c r="AK11" s="84">
        <f t="shared" si="2"/>
        <v>242</v>
      </c>
      <c r="AL11" s="115">
        <f t="shared" si="3"/>
        <v>7.117647058823529</v>
      </c>
    </row>
    <row r="12" spans="1:38" s="46" customFormat="1" ht="13.5" customHeight="1">
      <c r="A12" s="29"/>
      <c r="B12" s="29"/>
      <c r="C12" s="32"/>
      <c r="D12" s="85">
        <f t="shared" si="0"/>
        <v>9</v>
      </c>
      <c r="E12" s="76"/>
      <c r="F12" s="76"/>
      <c r="G12" s="85" t="s">
        <v>138</v>
      </c>
      <c r="H12" s="76" t="s">
        <v>82</v>
      </c>
      <c r="I12" s="76"/>
      <c r="J12" s="77"/>
      <c r="K12" s="78"/>
      <c r="L12" s="81">
        <v>60</v>
      </c>
      <c r="M12" s="77">
        <v>731</v>
      </c>
      <c r="N12" s="78">
        <v>506</v>
      </c>
      <c r="O12" s="76">
        <v>2171</v>
      </c>
      <c r="P12" s="76">
        <v>1800</v>
      </c>
      <c r="Q12" s="79">
        <v>1728</v>
      </c>
      <c r="R12" s="80">
        <v>52</v>
      </c>
      <c r="S12" s="76">
        <v>258</v>
      </c>
      <c r="T12" s="76">
        <v>196</v>
      </c>
      <c r="U12" s="77">
        <v>189</v>
      </c>
      <c r="V12" s="78">
        <v>296</v>
      </c>
      <c r="W12" s="76">
        <v>1354</v>
      </c>
      <c r="X12" s="83">
        <v>1171</v>
      </c>
      <c r="Y12" s="113">
        <v>1119</v>
      </c>
      <c r="Z12" s="80">
        <v>110</v>
      </c>
      <c r="AA12" s="76">
        <v>509</v>
      </c>
      <c r="AB12" s="76">
        <v>409</v>
      </c>
      <c r="AC12" s="77">
        <v>389</v>
      </c>
      <c r="AD12" s="78">
        <v>44</v>
      </c>
      <c r="AE12" s="76">
        <v>94</v>
      </c>
      <c r="AF12" s="76">
        <v>66</v>
      </c>
      <c r="AG12" s="79">
        <v>58</v>
      </c>
      <c r="AH12" s="84">
        <f t="shared" si="1"/>
        <v>1008</v>
      </c>
      <c r="AI12" s="84">
        <f t="shared" si="4"/>
        <v>4386</v>
      </c>
      <c r="AJ12" s="84">
        <f t="shared" si="5"/>
        <v>3642</v>
      </c>
      <c r="AK12" s="84">
        <f t="shared" si="2"/>
        <v>3483</v>
      </c>
      <c r="AL12" s="115">
        <f t="shared" si="3"/>
        <v>4.764705882352941</v>
      </c>
    </row>
    <row r="13" spans="1:38" s="46" customFormat="1" ht="13.5" customHeight="1">
      <c r="A13" s="29"/>
      <c r="B13" s="29"/>
      <c r="C13" s="32"/>
      <c r="D13" s="85">
        <f t="shared" si="0"/>
        <v>10</v>
      </c>
      <c r="E13" s="76"/>
      <c r="F13" s="76"/>
      <c r="G13" s="85" t="s">
        <v>139</v>
      </c>
      <c r="H13" s="76" t="s">
        <v>86</v>
      </c>
      <c r="I13" s="76"/>
      <c r="J13" s="77"/>
      <c r="K13" s="78"/>
      <c r="L13" s="81">
        <v>3</v>
      </c>
      <c r="M13" s="77">
        <v>139</v>
      </c>
      <c r="N13" s="78">
        <v>92</v>
      </c>
      <c r="O13" s="76">
        <v>382</v>
      </c>
      <c r="P13" s="76">
        <v>303</v>
      </c>
      <c r="Q13" s="79">
        <v>280</v>
      </c>
      <c r="R13" s="80">
        <v>1</v>
      </c>
      <c r="S13" s="76">
        <v>1</v>
      </c>
      <c r="T13" s="76">
        <v>0</v>
      </c>
      <c r="U13" s="77">
        <v>0</v>
      </c>
      <c r="V13" s="78">
        <v>53</v>
      </c>
      <c r="W13" s="76">
        <v>320</v>
      </c>
      <c r="X13" s="76">
        <v>250</v>
      </c>
      <c r="Y13" s="79">
        <v>247</v>
      </c>
      <c r="Z13" s="80">
        <v>5</v>
      </c>
      <c r="AA13" s="76">
        <v>30</v>
      </c>
      <c r="AB13" s="76">
        <v>19</v>
      </c>
      <c r="AC13" s="77">
        <v>19</v>
      </c>
      <c r="AD13" s="78">
        <v>7</v>
      </c>
      <c r="AE13" s="76">
        <v>34</v>
      </c>
      <c r="AF13" s="76">
        <v>29</v>
      </c>
      <c r="AG13" s="79">
        <v>29</v>
      </c>
      <c r="AH13" s="84">
        <f t="shared" si="1"/>
        <v>158</v>
      </c>
      <c r="AI13" s="84">
        <f t="shared" si="4"/>
        <v>767</v>
      </c>
      <c r="AJ13" s="84">
        <f t="shared" si="5"/>
        <v>601</v>
      </c>
      <c r="AK13" s="84">
        <f t="shared" si="2"/>
        <v>575</v>
      </c>
      <c r="AL13" s="115">
        <f t="shared" si="3"/>
        <v>4.136690647482014</v>
      </c>
    </row>
    <row r="14" spans="1:38" s="46" customFormat="1" ht="13.5" customHeight="1">
      <c r="A14" s="29"/>
      <c r="B14" s="29"/>
      <c r="C14" s="32"/>
      <c r="D14" s="85">
        <f t="shared" si="0"/>
        <v>11</v>
      </c>
      <c r="E14" s="76"/>
      <c r="F14" s="76"/>
      <c r="G14" s="76" t="s">
        <v>140</v>
      </c>
      <c r="H14" s="76" t="s">
        <v>83</v>
      </c>
      <c r="I14" s="76"/>
      <c r="J14" s="77"/>
      <c r="K14" s="78"/>
      <c r="L14" s="81">
        <v>2</v>
      </c>
      <c r="M14" s="77">
        <v>12</v>
      </c>
      <c r="N14" s="78">
        <v>9</v>
      </c>
      <c r="O14" s="76">
        <v>41</v>
      </c>
      <c r="P14" s="76">
        <v>36</v>
      </c>
      <c r="Q14" s="79">
        <v>36</v>
      </c>
      <c r="R14" s="80"/>
      <c r="S14" s="76"/>
      <c r="T14" s="76"/>
      <c r="U14" s="77"/>
      <c r="V14" s="78">
        <v>7</v>
      </c>
      <c r="W14" s="76">
        <v>38</v>
      </c>
      <c r="X14" s="76">
        <v>30</v>
      </c>
      <c r="Y14" s="79">
        <v>24</v>
      </c>
      <c r="Z14" s="80"/>
      <c r="AA14" s="76"/>
      <c r="AB14" s="76"/>
      <c r="AC14" s="77"/>
      <c r="AD14" s="78"/>
      <c r="AE14" s="76"/>
      <c r="AF14" s="76"/>
      <c r="AG14" s="79"/>
      <c r="AH14" s="84">
        <f t="shared" si="1"/>
        <v>16</v>
      </c>
      <c r="AI14" s="84">
        <f t="shared" si="4"/>
        <v>79</v>
      </c>
      <c r="AJ14" s="84">
        <f t="shared" si="5"/>
        <v>66</v>
      </c>
      <c r="AK14" s="84">
        <f t="shared" si="2"/>
        <v>60</v>
      </c>
      <c r="AL14" s="115">
        <f t="shared" si="3"/>
        <v>5</v>
      </c>
    </row>
    <row r="15" spans="1:38" s="46" customFormat="1" ht="13.5" customHeight="1">
      <c r="A15" s="29"/>
      <c r="B15" s="29"/>
      <c r="C15" s="32"/>
      <c r="D15" s="85">
        <f t="shared" si="0"/>
        <v>12</v>
      </c>
      <c r="E15" s="76"/>
      <c r="F15" s="76"/>
      <c r="G15" s="76" t="s">
        <v>84</v>
      </c>
      <c r="H15" s="76" t="s">
        <v>79</v>
      </c>
      <c r="I15" s="76"/>
      <c r="J15" s="77"/>
      <c r="K15" s="78"/>
      <c r="L15" s="81">
        <v>2</v>
      </c>
      <c r="M15" s="77">
        <v>52</v>
      </c>
      <c r="N15" s="78">
        <v>52</v>
      </c>
      <c r="O15" s="76">
        <v>234</v>
      </c>
      <c r="P15" s="76">
        <v>199</v>
      </c>
      <c r="Q15" s="79">
        <v>191</v>
      </c>
      <c r="R15" s="80">
        <v>3</v>
      </c>
      <c r="S15" s="76">
        <v>14</v>
      </c>
      <c r="T15" s="76">
        <v>14</v>
      </c>
      <c r="U15" s="77">
        <v>13</v>
      </c>
      <c r="V15" s="78">
        <v>34</v>
      </c>
      <c r="W15" s="76">
        <v>154</v>
      </c>
      <c r="X15" s="76">
        <v>134</v>
      </c>
      <c r="Y15" s="79">
        <v>127</v>
      </c>
      <c r="Z15" s="80"/>
      <c r="AA15" s="76"/>
      <c r="AB15" s="76"/>
      <c r="AC15" s="77"/>
      <c r="AD15" s="78"/>
      <c r="AE15" s="76"/>
      <c r="AF15" s="76"/>
      <c r="AG15" s="79"/>
      <c r="AH15" s="84">
        <f t="shared" si="1"/>
        <v>89</v>
      </c>
      <c r="AI15" s="84">
        <f t="shared" si="4"/>
        <v>402</v>
      </c>
      <c r="AJ15" s="84">
        <f t="shared" si="5"/>
        <v>347</v>
      </c>
      <c r="AK15" s="84">
        <f t="shared" si="2"/>
        <v>331</v>
      </c>
      <c r="AL15" s="115">
        <f t="shared" si="3"/>
        <v>6.365384615384615</v>
      </c>
    </row>
    <row r="16" spans="1:38" s="46" customFormat="1" ht="13.5" customHeight="1">
      <c r="A16" s="16"/>
      <c r="B16" s="17"/>
      <c r="C16" s="18"/>
      <c r="D16" s="85">
        <f t="shared" si="0"/>
        <v>13</v>
      </c>
      <c r="E16" s="76" t="s">
        <v>5</v>
      </c>
      <c r="F16" s="76"/>
      <c r="G16" s="76" t="s">
        <v>141</v>
      </c>
      <c r="H16" s="76" t="s">
        <v>85</v>
      </c>
      <c r="I16" s="76"/>
      <c r="J16" s="77"/>
      <c r="K16" s="78"/>
      <c r="L16" s="81">
        <v>2</v>
      </c>
      <c r="M16" s="77">
        <v>21</v>
      </c>
      <c r="N16" s="78">
        <v>16</v>
      </c>
      <c r="O16" s="76">
        <v>75</v>
      </c>
      <c r="P16" s="76">
        <v>72</v>
      </c>
      <c r="Q16" s="79">
        <v>69</v>
      </c>
      <c r="R16" s="80">
        <v>0</v>
      </c>
      <c r="S16" s="76">
        <v>0</v>
      </c>
      <c r="T16" s="76">
        <v>0</v>
      </c>
      <c r="U16" s="77">
        <v>0</v>
      </c>
      <c r="V16" s="78"/>
      <c r="W16" s="76"/>
      <c r="X16" s="76"/>
      <c r="Y16" s="79"/>
      <c r="Z16" s="80"/>
      <c r="AA16" s="76"/>
      <c r="AB16" s="76"/>
      <c r="AC16" s="77"/>
      <c r="AD16" s="78"/>
      <c r="AE16" s="76"/>
      <c r="AF16" s="76"/>
      <c r="AG16" s="79"/>
      <c r="AH16" s="84">
        <f t="shared" si="1"/>
        <v>16</v>
      </c>
      <c r="AI16" s="84">
        <f t="shared" si="4"/>
        <v>75</v>
      </c>
      <c r="AJ16" s="84">
        <f t="shared" si="5"/>
        <v>72</v>
      </c>
      <c r="AK16" s="84">
        <f t="shared" si="2"/>
        <v>69</v>
      </c>
      <c r="AL16" s="115">
        <f t="shared" si="3"/>
        <v>3.2857142857142856</v>
      </c>
    </row>
    <row r="17" spans="1:38" s="46" customFormat="1" ht="13.5" customHeight="1">
      <c r="A17" s="16"/>
      <c r="B17" s="17"/>
      <c r="C17" s="18"/>
      <c r="D17" s="85">
        <f t="shared" si="0"/>
        <v>14</v>
      </c>
      <c r="E17" s="76" t="s">
        <v>5</v>
      </c>
      <c r="F17" s="76"/>
      <c r="G17" s="76" t="s">
        <v>142</v>
      </c>
      <c r="H17" s="76" t="s">
        <v>87</v>
      </c>
      <c r="I17" s="76"/>
      <c r="J17" s="77"/>
      <c r="K17" s="78"/>
      <c r="L17" s="81">
        <v>1</v>
      </c>
      <c r="M17" s="77">
        <v>8</v>
      </c>
      <c r="N17" s="78">
        <v>8</v>
      </c>
      <c r="O17" s="76">
        <v>35</v>
      </c>
      <c r="P17" s="76">
        <v>33</v>
      </c>
      <c r="Q17" s="79">
        <v>32</v>
      </c>
      <c r="R17" s="80"/>
      <c r="S17" s="76"/>
      <c r="T17" s="76"/>
      <c r="U17" s="77"/>
      <c r="V17" s="78">
        <v>3</v>
      </c>
      <c r="W17" s="76">
        <v>15</v>
      </c>
      <c r="X17" s="76">
        <v>13</v>
      </c>
      <c r="Y17" s="79">
        <v>13</v>
      </c>
      <c r="Z17" s="80"/>
      <c r="AA17" s="76"/>
      <c r="AB17" s="76"/>
      <c r="AC17" s="77"/>
      <c r="AD17" s="78"/>
      <c r="AE17" s="76"/>
      <c r="AF17" s="76"/>
      <c r="AG17" s="79"/>
      <c r="AH17" s="84">
        <f t="shared" si="1"/>
        <v>11</v>
      </c>
      <c r="AI17" s="84">
        <f t="shared" si="4"/>
        <v>50</v>
      </c>
      <c r="AJ17" s="84">
        <f t="shared" si="5"/>
        <v>46</v>
      </c>
      <c r="AK17" s="84">
        <f t="shared" si="2"/>
        <v>45</v>
      </c>
      <c r="AL17" s="115">
        <f t="shared" si="3"/>
        <v>5.625</v>
      </c>
    </row>
    <row r="18" spans="1:38" s="46" customFormat="1" ht="13.5" customHeight="1">
      <c r="A18" s="16"/>
      <c r="B18" s="17"/>
      <c r="C18" s="18"/>
      <c r="D18" s="85">
        <f t="shared" si="0"/>
        <v>15</v>
      </c>
      <c r="E18" s="76"/>
      <c r="F18" s="76"/>
      <c r="G18" s="76" t="s">
        <v>143</v>
      </c>
      <c r="H18" s="76" t="s">
        <v>88</v>
      </c>
      <c r="I18" s="76"/>
      <c r="J18" s="77"/>
      <c r="K18" s="78"/>
      <c r="L18" s="81">
        <v>5</v>
      </c>
      <c r="M18" s="77">
        <v>34</v>
      </c>
      <c r="N18" s="78">
        <v>34</v>
      </c>
      <c r="O18" s="76">
        <v>148</v>
      </c>
      <c r="P18" s="76">
        <v>148</v>
      </c>
      <c r="Q18" s="79">
        <v>148</v>
      </c>
      <c r="R18" s="80">
        <v>5</v>
      </c>
      <c r="S18" s="76">
        <v>29</v>
      </c>
      <c r="T18" s="76">
        <v>29</v>
      </c>
      <c r="U18" s="77">
        <v>29</v>
      </c>
      <c r="V18" s="78">
        <v>5</v>
      </c>
      <c r="W18" s="76">
        <v>30</v>
      </c>
      <c r="X18" s="76">
        <v>30</v>
      </c>
      <c r="Y18" s="79">
        <v>30</v>
      </c>
      <c r="Z18" s="80"/>
      <c r="AA18" s="76"/>
      <c r="AB18" s="76"/>
      <c r="AC18" s="77"/>
      <c r="AD18" s="78"/>
      <c r="AE18" s="76"/>
      <c r="AF18" s="76"/>
      <c r="AG18" s="79"/>
      <c r="AH18" s="84">
        <f t="shared" si="1"/>
        <v>44</v>
      </c>
      <c r="AI18" s="84">
        <f t="shared" si="4"/>
        <v>207</v>
      </c>
      <c r="AJ18" s="84">
        <f t="shared" si="5"/>
        <v>207</v>
      </c>
      <c r="AK18" s="84">
        <f t="shared" si="2"/>
        <v>207</v>
      </c>
      <c r="AL18" s="115">
        <f t="shared" si="3"/>
        <v>6.088235294117647</v>
      </c>
    </row>
    <row r="19" spans="1:38" s="46" customFormat="1" ht="12" customHeight="1">
      <c r="A19" s="16"/>
      <c r="B19" s="17"/>
      <c r="C19" s="18"/>
      <c r="D19" s="85">
        <f t="shared" si="0"/>
        <v>16</v>
      </c>
      <c r="E19" s="76"/>
      <c r="F19" s="76"/>
      <c r="G19" s="76" t="s">
        <v>144</v>
      </c>
      <c r="H19" s="76" t="s">
        <v>123</v>
      </c>
      <c r="I19" s="76"/>
      <c r="J19" s="77"/>
      <c r="K19" s="78"/>
      <c r="L19" s="81">
        <v>1</v>
      </c>
      <c r="M19" s="77">
        <v>9</v>
      </c>
      <c r="N19" s="78">
        <v>8</v>
      </c>
      <c r="O19" s="76">
        <v>35</v>
      </c>
      <c r="P19" s="76">
        <v>35</v>
      </c>
      <c r="Q19" s="79">
        <v>35</v>
      </c>
      <c r="R19" s="80"/>
      <c r="S19" s="76"/>
      <c r="T19" s="76"/>
      <c r="U19" s="77"/>
      <c r="V19" s="78">
        <v>8</v>
      </c>
      <c r="W19" s="76">
        <v>36</v>
      </c>
      <c r="X19" s="76">
        <v>30</v>
      </c>
      <c r="Y19" s="79">
        <v>28</v>
      </c>
      <c r="Z19" s="80">
        <v>1</v>
      </c>
      <c r="AA19" s="76">
        <v>4</v>
      </c>
      <c r="AB19" s="76">
        <v>4</v>
      </c>
      <c r="AC19" s="77">
        <v>4</v>
      </c>
      <c r="AD19" s="78"/>
      <c r="AE19" s="76"/>
      <c r="AF19" s="76"/>
      <c r="AG19" s="79"/>
      <c r="AH19" s="84">
        <f t="shared" si="1"/>
        <v>17</v>
      </c>
      <c r="AI19" s="84">
        <f t="shared" si="4"/>
        <v>75</v>
      </c>
      <c r="AJ19" s="84">
        <f t="shared" si="5"/>
        <v>69</v>
      </c>
      <c r="AK19" s="84">
        <v>64</v>
      </c>
      <c r="AL19" s="115">
        <f t="shared" si="3"/>
        <v>7.111111111111111</v>
      </c>
    </row>
    <row r="20" spans="1:38" s="46" customFormat="1" ht="13.5" customHeight="1">
      <c r="A20" s="16"/>
      <c r="B20" s="17"/>
      <c r="C20" s="18"/>
      <c r="D20" s="85">
        <f t="shared" si="0"/>
        <v>17</v>
      </c>
      <c r="E20" s="76" t="s">
        <v>5</v>
      </c>
      <c r="F20" s="76"/>
      <c r="G20" s="85" t="s">
        <v>145</v>
      </c>
      <c r="H20" s="76" t="s">
        <v>89</v>
      </c>
      <c r="I20" s="76"/>
      <c r="J20" s="77"/>
      <c r="K20" s="78"/>
      <c r="L20" s="81">
        <v>2</v>
      </c>
      <c r="M20" s="77">
        <v>18</v>
      </c>
      <c r="N20" s="78">
        <v>10</v>
      </c>
      <c r="O20" s="76">
        <v>41</v>
      </c>
      <c r="P20" s="76">
        <v>36</v>
      </c>
      <c r="Q20" s="79">
        <v>36</v>
      </c>
      <c r="R20" s="80"/>
      <c r="S20" s="76"/>
      <c r="T20" s="76"/>
      <c r="U20" s="77"/>
      <c r="V20" s="78">
        <v>8</v>
      </c>
      <c r="W20" s="76">
        <v>41</v>
      </c>
      <c r="X20" s="76">
        <v>32</v>
      </c>
      <c r="Y20" s="79">
        <v>29</v>
      </c>
      <c r="Z20" s="80">
        <v>5</v>
      </c>
      <c r="AA20" s="76">
        <v>15</v>
      </c>
      <c r="AB20" s="76">
        <v>10</v>
      </c>
      <c r="AC20" s="77">
        <v>6</v>
      </c>
      <c r="AD20" s="78">
        <v>1</v>
      </c>
      <c r="AE20" s="76">
        <v>6</v>
      </c>
      <c r="AF20" s="76">
        <v>6</v>
      </c>
      <c r="AG20" s="79">
        <v>6</v>
      </c>
      <c r="AH20" s="84">
        <f t="shared" si="1"/>
        <v>24</v>
      </c>
      <c r="AI20" s="84">
        <f t="shared" si="4"/>
        <v>103</v>
      </c>
      <c r="AJ20" s="84">
        <f t="shared" si="5"/>
        <v>84</v>
      </c>
      <c r="AK20" s="84">
        <f t="shared" si="2"/>
        <v>77</v>
      </c>
      <c r="AL20" s="115">
        <f t="shared" si="3"/>
        <v>4.277777777777778</v>
      </c>
    </row>
    <row r="21" spans="1:38" s="46" customFormat="1" ht="13.5" customHeight="1">
      <c r="A21" s="103"/>
      <c r="B21" s="104"/>
      <c r="C21" s="105"/>
      <c r="D21" s="85">
        <f t="shared" si="0"/>
        <v>18</v>
      </c>
      <c r="E21" s="85"/>
      <c r="F21" s="85"/>
      <c r="G21" s="85" t="s">
        <v>146</v>
      </c>
      <c r="H21" s="85" t="s">
        <v>115</v>
      </c>
      <c r="I21" s="85"/>
      <c r="J21" s="86"/>
      <c r="K21" s="87"/>
      <c r="L21" s="90">
        <v>4</v>
      </c>
      <c r="M21" s="86">
        <v>73</v>
      </c>
      <c r="N21" s="87">
        <v>80</v>
      </c>
      <c r="O21" s="85">
        <v>366</v>
      </c>
      <c r="P21" s="85">
        <v>349</v>
      </c>
      <c r="Q21" s="88">
        <v>340</v>
      </c>
      <c r="R21" s="84">
        <v>4</v>
      </c>
      <c r="S21" s="85">
        <v>23</v>
      </c>
      <c r="T21" s="85">
        <v>23</v>
      </c>
      <c r="U21" s="86">
        <v>23</v>
      </c>
      <c r="V21" s="87">
        <v>19</v>
      </c>
      <c r="W21" s="85">
        <v>93</v>
      </c>
      <c r="X21" s="85">
        <v>88</v>
      </c>
      <c r="Y21" s="88">
        <v>87</v>
      </c>
      <c r="Z21" s="84">
        <v>1</v>
      </c>
      <c r="AA21" s="85">
        <v>7</v>
      </c>
      <c r="AB21" s="85">
        <v>0</v>
      </c>
      <c r="AC21" s="86">
        <v>0</v>
      </c>
      <c r="AD21" s="87">
        <v>1</v>
      </c>
      <c r="AE21" s="85">
        <v>5</v>
      </c>
      <c r="AF21" s="85">
        <v>5</v>
      </c>
      <c r="AG21" s="88">
        <v>5</v>
      </c>
      <c r="AH21" s="84">
        <f t="shared" si="1"/>
        <v>105</v>
      </c>
      <c r="AI21" s="84">
        <f t="shared" si="4"/>
        <v>494</v>
      </c>
      <c r="AJ21" s="84">
        <f t="shared" si="5"/>
        <v>465</v>
      </c>
      <c r="AK21" s="84">
        <f t="shared" si="2"/>
        <v>455</v>
      </c>
      <c r="AL21" s="115">
        <f t="shared" si="3"/>
        <v>6.232876712328767</v>
      </c>
    </row>
    <row r="22" spans="1:38" ht="13.5" customHeight="1">
      <c r="A22" s="14"/>
      <c r="B22" s="12"/>
      <c r="C22" s="89"/>
      <c r="D22" s="85">
        <f t="shared" si="0"/>
        <v>19</v>
      </c>
      <c r="E22" s="85"/>
      <c r="F22" s="85"/>
      <c r="G22" s="85" t="s">
        <v>147</v>
      </c>
      <c r="H22" s="85" t="s">
        <v>120</v>
      </c>
      <c r="I22" s="85"/>
      <c r="J22" s="86"/>
      <c r="K22" s="87"/>
      <c r="L22" s="90">
        <v>1</v>
      </c>
      <c r="M22" s="86">
        <v>8</v>
      </c>
      <c r="N22" s="87">
        <v>4</v>
      </c>
      <c r="O22" s="85">
        <v>15</v>
      </c>
      <c r="P22" s="110">
        <v>15</v>
      </c>
      <c r="Q22" s="88">
        <v>15</v>
      </c>
      <c r="R22" s="84"/>
      <c r="S22" s="85"/>
      <c r="T22" s="85"/>
      <c r="U22" s="86"/>
      <c r="V22" s="87"/>
      <c r="W22" s="85"/>
      <c r="X22" s="85"/>
      <c r="Y22" s="88"/>
      <c r="Z22" s="84">
        <v>1</v>
      </c>
      <c r="AA22" s="85">
        <v>5</v>
      </c>
      <c r="AB22" s="85">
        <v>5</v>
      </c>
      <c r="AC22" s="86">
        <v>0</v>
      </c>
      <c r="AD22" s="87"/>
      <c r="AE22" s="85"/>
      <c r="AF22" s="85"/>
      <c r="AG22" s="88"/>
      <c r="AH22" s="84">
        <f t="shared" si="1"/>
        <v>5</v>
      </c>
      <c r="AI22" s="84">
        <f t="shared" si="4"/>
        <v>20</v>
      </c>
      <c r="AJ22" s="84">
        <f t="shared" si="5"/>
        <v>20</v>
      </c>
      <c r="AK22" s="84">
        <f t="shared" si="2"/>
        <v>15</v>
      </c>
      <c r="AL22" s="115">
        <f t="shared" si="3"/>
        <v>1.875</v>
      </c>
    </row>
    <row r="23" spans="1:38" ht="13.5" customHeight="1">
      <c r="A23" s="10"/>
      <c r="B23" s="11"/>
      <c r="C23" s="15"/>
      <c r="D23" s="85">
        <f t="shared" si="0"/>
        <v>20</v>
      </c>
      <c r="E23" s="76"/>
      <c r="F23" s="76"/>
      <c r="G23" s="85" t="s">
        <v>148</v>
      </c>
      <c r="H23" s="76" t="s">
        <v>111</v>
      </c>
      <c r="I23" s="76"/>
      <c r="J23" s="77"/>
      <c r="K23" s="78"/>
      <c r="L23" s="81">
        <v>5</v>
      </c>
      <c r="M23" s="77">
        <v>68</v>
      </c>
      <c r="N23" s="78">
        <v>52</v>
      </c>
      <c r="O23" s="76">
        <v>216</v>
      </c>
      <c r="P23" s="76">
        <v>197</v>
      </c>
      <c r="Q23" s="79">
        <v>190</v>
      </c>
      <c r="R23" s="80">
        <v>10</v>
      </c>
      <c r="S23" s="76">
        <v>52</v>
      </c>
      <c r="T23" s="76">
        <v>39</v>
      </c>
      <c r="U23" s="77">
        <v>39</v>
      </c>
      <c r="V23" s="78"/>
      <c r="W23" s="76"/>
      <c r="X23" s="76"/>
      <c r="Y23" s="79"/>
      <c r="Z23" s="80">
        <v>15</v>
      </c>
      <c r="AA23" s="76">
        <v>50</v>
      </c>
      <c r="AB23" s="76">
        <v>43</v>
      </c>
      <c r="AC23" s="77">
        <v>41</v>
      </c>
      <c r="AD23" s="78"/>
      <c r="AE23" s="76"/>
      <c r="AF23" s="76"/>
      <c r="AG23" s="79"/>
      <c r="AH23" s="84">
        <f t="shared" si="1"/>
        <v>77</v>
      </c>
      <c r="AI23" s="84">
        <f t="shared" si="4"/>
        <v>318</v>
      </c>
      <c r="AJ23" s="84">
        <f t="shared" si="5"/>
        <v>279</v>
      </c>
      <c r="AK23" s="84">
        <f t="shared" si="2"/>
        <v>270</v>
      </c>
      <c r="AL23" s="115">
        <f t="shared" si="3"/>
        <v>3.9705882352941178</v>
      </c>
    </row>
    <row r="24" spans="1:38" ht="13.5" customHeight="1">
      <c r="A24" s="14"/>
      <c r="B24" s="12"/>
      <c r="C24" s="89"/>
      <c r="D24" s="85">
        <f t="shared" si="0"/>
        <v>21</v>
      </c>
      <c r="E24" s="85"/>
      <c r="F24" s="85"/>
      <c r="G24" s="85" t="s">
        <v>149</v>
      </c>
      <c r="H24" s="85" t="s">
        <v>91</v>
      </c>
      <c r="I24" s="85"/>
      <c r="J24" s="86"/>
      <c r="K24" s="87"/>
      <c r="L24" s="90">
        <v>8</v>
      </c>
      <c r="M24" s="86">
        <v>233</v>
      </c>
      <c r="N24" s="87">
        <v>392</v>
      </c>
      <c r="O24" s="85">
        <v>1676</v>
      </c>
      <c r="P24" s="85">
        <v>1633</v>
      </c>
      <c r="Q24" s="88">
        <v>1611</v>
      </c>
      <c r="R24" s="84">
        <v>1</v>
      </c>
      <c r="S24" s="85">
        <v>5</v>
      </c>
      <c r="T24" s="85">
        <v>5</v>
      </c>
      <c r="U24" s="86">
        <v>5</v>
      </c>
      <c r="V24" s="87">
        <v>1</v>
      </c>
      <c r="W24" s="85">
        <v>4</v>
      </c>
      <c r="X24" s="85">
        <v>4</v>
      </c>
      <c r="Y24" s="88">
        <v>4</v>
      </c>
      <c r="Z24" s="84">
        <v>2</v>
      </c>
      <c r="AA24" s="85">
        <v>11</v>
      </c>
      <c r="AB24" s="85">
        <v>11</v>
      </c>
      <c r="AC24" s="86">
        <v>11</v>
      </c>
      <c r="AD24" s="87">
        <v>1</v>
      </c>
      <c r="AE24" s="85">
        <v>3</v>
      </c>
      <c r="AF24" s="85">
        <v>1</v>
      </c>
      <c r="AG24" s="88">
        <v>1</v>
      </c>
      <c r="AH24" s="84">
        <f t="shared" si="1"/>
        <v>397</v>
      </c>
      <c r="AI24" s="84">
        <f t="shared" si="4"/>
        <v>1699</v>
      </c>
      <c r="AJ24" s="84">
        <f t="shared" si="5"/>
        <v>1654</v>
      </c>
      <c r="AK24" s="84">
        <f t="shared" si="2"/>
        <v>1632</v>
      </c>
      <c r="AL24" s="115">
        <f t="shared" si="3"/>
        <v>7.0042918454935625</v>
      </c>
    </row>
    <row r="25" spans="1:38" ht="13.5" customHeight="1">
      <c r="A25" s="26"/>
      <c r="B25" s="30"/>
      <c r="C25" s="31"/>
      <c r="D25" s="85">
        <f t="shared" si="0"/>
        <v>22</v>
      </c>
      <c r="E25" s="76"/>
      <c r="F25" s="76"/>
      <c r="G25" s="76" t="s">
        <v>92</v>
      </c>
      <c r="H25" s="76" t="s">
        <v>93</v>
      </c>
      <c r="I25" s="76"/>
      <c r="J25" s="77"/>
      <c r="K25" s="78"/>
      <c r="L25" s="81">
        <v>3</v>
      </c>
      <c r="M25" s="77">
        <v>35</v>
      </c>
      <c r="N25" s="78">
        <v>15</v>
      </c>
      <c r="O25" s="76">
        <v>67</v>
      </c>
      <c r="P25" s="76">
        <v>55</v>
      </c>
      <c r="Q25" s="79">
        <v>45</v>
      </c>
      <c r="R25" s="80"/>
      <c r="S25" s="76"/>
      <c r="T25" s="76"/>
      <c r="U25" s="77"/>
      <c r="V25" s="78">
        <v>28</v>
      </c>
      <c r="W25" s="76">
        <v>147</v>
      </c>
      <c r="X25" s="76">
        <v>122</v>
      </c>
      <c r="Y25" s="79">
        <v>113</v>
      </c>
      <c r="Z25" s="80">
        <v>12</v>
      </c>
      <c r="AA25" s="76">
        <v>42</v>
      </c>
      <c r="AB25" s="76">
        <v>41</v>
      </c>
      <c r="AC25" s="77">
        <v>31</v>
      </c>
      <c r="AD25" s="78"/>
      <c r="AE25" s="76"/>
      <c r="AF25" s="76"/>
      <c r="AG25" s="79"/>
      <c r="AH25" s="84">
        <f t="shared" si="1"/>
        <v>55</v>
      </c>
      <c r="AI25" s="84">
        <f t="shared" si="4"/>
        <v>256</v>
      </c>
      <c r="AJ25" s="84">
        <f t="shared" si="5"/>
        <v>218</v>
      </c>
      <c r="AK25" s="84">
        <f t="shared" si="2"/>
        <v>189</v>
      </c>
      <c r="AL25" s="115">
        <f t="shared" si="3"/>
        <v>5.4</v>
      </c>
    </row>
    <row r="26" spans="1:38" ht="13.5" customHeight="1">
      <c r="A26" s="26"/>
      <c r="B26" s="27"/>
      <c r="C26" s="28"/>
      <c r="D26" s="85">
        <f t="shared" si="0"/>
        <v>23</v>
      </c>
      <c r="E26" s="76"/>
      <c r="F26" s="76"/>
      <c r="G26" s="85" t="s">
        <v>94</v>
      </c>
      <c r="H26" s="76" t="s">
        <v>95</v>
      </c>
      <c r="I26" s="76"/>
      <c r="J26" s="77"/>
      <c r="K26" s="78"/>
      <c r="L26" s="81">
        <v>6</v>
      </c>
      <c r="M26" s="77">
        <v>88</v>
      </c>
      <c r="N26" s="78">
        <v>152</v>
      </c>
      <c r="O26" s="76">
        <v>670</v>
      </c>
      <c r="P26" s="76">
        <v>584</v>
      </c>
      <c r="Q26" s="79">
        <v>565</v>
      </c>
      <c r="R26" s="80">
        <v>5</v>
      </c>
      <c r="S26" s="76">
        <v>16</v>
      </c>
      <c r="T26" s="76">
        <v>10</v>
      </c>
      <c r="U26" s="77">
        <v>10</v>
      </c>
      <c r="V26" s="78">
        <v>15</v>
      </c>
      <c r="W26" s="76">
        <v>66</v>
      </c>
      <c r="X26" s="76">
        <v>53</v>
      </c>
      <c r="Y26" s="79">
        <v>48</v>
      </c>
      <c r="Z26" s="80">
        <v>6</v>
      </c>
      <c r="AA26" s="76">
        <v>32</v>
      </c>
      <c r="AB26" s="76">
        <v>31</v>
      </c>
      <c r="AC26" s="77">
        <v>26</v>
      </c>
      <c r="AD26" s="78">
        <v>1</v>
      </c>
      <c r="AE26" s="76">
        <v>6</v>
      </c>
      <c r="AF26" s="76">
        <v>0</v>
      </c>
      <c r="AG26" s="79">
        <v>0</v>
      </c>
      <c r="AH26" s="84">
        <f t="shared" si="1"/>
        <v>179</v>
      </c>
      <c r="AI26" s="84">
        <f t="shared" si="4"/>
        <v>790</v>
      </c>
      <c r="AJ26" s="84">
        <f t="shared" si="5"/>
        <v>678</v>
      </c>
      <c r="AK26" s="84">
        <f t="shared" si="2"/>
        <v>649</v>
      </c>
      <c r="AL26" s="115">
        <f t="shared" si="3"/>
        <v>7.375</v>
      </c>
    </row>
    <row r="27" spans="1:38" ht="13.5" customHeight="1">
      <c r="A27" s="14"/>
      <c r="B27" s="12"/>
      <c r="C27" s="89"/>
      <c r="D27" s="85">
        <f t="shared" si="0"/>
        <v>24</v>
      </c>
      <c r="E27" s="85"/>
      <c r="F27" s="85"/>
      <c r="G27" s="85" t="s">
        <v>112</v>
      </c>
      <c r="H27" s="85" t="s">
        <v>96</v>
      </c>
      <c r="I27" s="85"/>
      <c r="J27" s="86"/>
      <c r="K27" s="87"/>
      <c r="L27" s="90">
        <v>14</v>
      </c>
      <c r="M27" s="86">
        <v>213</v>
      </c>
      <c r="N27" s="87">
        <v>203</v>
      </c>
      <c r="O27" s="85">
        <v>901</v>
      </c>
      <c r="P27" s="85">
        <v>765</v>
      </c>
      <c r="Q27" s="88">
        <v>729</v>
      </c>
      <c r="R27" s="84">
        <v>10</v>
      </c>
      <c r="S27" s="85">
        <v>51</v>
      </c>
      <c r="T27" s="85">
        <v>46</v>
      </c>
      <c r="U27" s="86">
        <v>46</v>
      </c>
      <c r="V27" s="87">
        <v>4</v>
      </c>
      <c r="W27" s="85">
        <v>18</v>
      </c>
      <c r="X27" s="85">
        <v>16</v>
      </c>
      <c r="Y27" s="88">
        <v>16</v>
      </c>
      <c r="Z27" s="84">
        <v>6</v>
      </c>
      <c r="AA27" s="85">
        <v>34</v>
      </c>
      <c r="AB27" s="85">
        <v>28</v>
      </c>
      <c r="AC27" s="86">
        <v>27</v>
      </c>
      <c r="AD27" s="87">
        <v>12</v>
      </c>
      <c r="AE27" s="85">
        <v>56</v>
      </c>
      <c r="AF27" s="85">
        <v>48</v>
      </c>
      <c r="AG27" s="88">
        <v>48</v>
      </c>
      <c r="AH27" s="84">
        <f t="shared" si="1"/>
        <v>235</v>
      </c>
      <c r="AI27" s="84">
        <f t="shared" si="4"/>
        <v>1060</v>
      </c>
      <c r="AJ27" s="84">
        <f t="shared" si="5"/>
        <v>903</v>
      </c>
      <c r="AK27" s="84">
        <f t="shared" si="2"/>
        <v>866</v>
      </c>
      <c r="AL27" s="115">
        <f t="shared" si="3"/>
        <v>4.065727699530516</v>
      </c>
    </row>
    <row r="28" spans="1:38" ht="13.5" customHeight="1">
      <c r="A28" s="10"/>
      <c r="B28" s="11"/>
      <c r="C28" s="15"/>
      <c r="D28" s="85">
        <f t="shared" si="0"/>
        <v>25</v>
      </c>
      <c r="E28" s="76"/>
      <c r="F28" s="76"/>
      <c r="G28" s="85" t="s">
        <v>150</v>
      </c>
      <c r="H28" s="76" t="s">
        <v>97</v>
      </c>
      <c r="I28" s="76"/>
      <c r="J28" s="77"/>
      <c r="K28" s="78"/>
      <c r="L28" s="81">
        <v>3</v>
      </c>
      <c r="M28" s="77">
        <v>61</v>
      </c>
      <c r="N28" s="78">
        <v>98</v>
      </c>
      <c r="O28" s="76">
        <v>432</v>
      </c>
      <c r="P28" s="76">
        <v>372</v>
      </c>
      <c r="Q28" s="79">
        <v>347</v>
      </c>
      <c r="R28" s="80">
        <v>3</v>
      </c>
      <c r="S28" s="76">
        <v>12</v>
      </c>
      <c r="T28" s="76">
        <v>12</v>
      </c>
      <c r="U28" s="77">
        <v>12</v>
      </c>
      <c r="V28" s="78"/>
      <c r="W28" s="76"/>
      <c r="X28" s="76"/>
      <c r="Y28" s="79"/>
      <c r="Z28" s="80">
        <v>1</v>
      </c>
      <c r="AA28" s="76">
        <v>5</v>
      </c>
      <c r="AB28" s="76">
        <v>4</v>
      </c>
      <c r="AC28" s="77">
        <v>4</v>
      </c>
      <c r="AD28" s="78"/>
      <c r="AE28" s="76"/>
      <c r="AF28" s="76"/>
      <c r="AG28" s="79"/>
      <c r="AH28" s="84">
        <f t="shared" si="1"/>
        <v>102</v>
      </c>
      <c r="AI28" s="84">
        <f t="shared" si="4"/>
        <v>449</v>
      </c>
      <c r="AJ28" s="84">
        <f t="shared" si="5"/>
        <v>388</v>
      </c>
      <c r="AK28" s="84">
        <f t="shared" si="2"/>
        <v>363</v>
      </c>
      <c r="AL28" s="115">
        <f t="shared" si="3"/>
        <v>5.950819672131147</v>
      </c>
    </row>
    <row r="29" spans="1:38" ht="15" customHeight="1">
      <c r="A29" s="19"/>
      <c r="B29" s="20"/>
      <c r="C29" s="21"/>
      <c r="D29" s="85">
        <f t="shared" si="0"/>
        <v>26</v>
      </c>
      <c r="E29" s="76" t="s">
        <v>5</v>
      </c>
      <c r="F29" s="76"/>
      <c r="G29" s="85" t="s">
        <v>151</v>
      </c>
      <c r="H29" s="76" t="s">
        <v>129</v>
      </c>
      <c r="I29" s="76"/>
      <c r="J29" s="77"/>
      <c r="K29" s="78"/>
      <c r="L29" s="81">
        <v>38</v>
      </c>
      <c r="M29" s="77">
        <v>498</v>
      </c>
      <c r="N29" s="78">
        <v>326</v>
      </c>
      <c r="O29" s="76">
        <v>1371</v>
      </c>
      <c r="P29" s="76">
        <v>1161</v>
      </c>
      <c r="Q29" s="79">
        <v>1108</v>
      </c>
      <c r="R29" s="80">
        <v>6</v>
      </c>
      <c r="S29" s="76">
        <v>27</v>
      </c>
      <c r="T29" s="76">
        <v>21</v>
      </c>
      <c r="U29" s="77">
        <v>21</v>
      </c>
      <c r="V29" s="78">
        <v>273</v>
      </c>
      <c r="W29" s="76">
        <v>1288</v>
      </c>
      <c r="X29" s="83">
        <v>1110</v>
      </c>
      <c r="Y29" s="113">
        <v>1045</v>
      </c>
      <c r="Z29" s="80">
        <v>104</v>
      </c>
      <c r="AA29" s="76">
        <v>482</v>
      </c>
      <c r="AB29" s="76">
        <v>432</v>
      </c>
      <c r="AC29" s="77">
        <v>432</v>
      </c>
      <c r="AD29" s="78">
        <v>11</v>
      </c>
      <c r="AE29" s="76">
        <v>4</v>
      </c>
      <c r="AF29" s="76">
        <v>0</v>
      </c>
      <c r="AG29" s="79">
        <v>0</v>
      </c>
      <c r="AH29" s="84">
        <f t="shared" si="1"/>
        <v>720</v>
      </c>
      <c r="AI29" s="84">
        <f t="shared" si="4"/>
        <v>3172</v>
      </c>
      <c r="AJ29" s="84">
        <f t="shared" si="5"/>
        <v>2724</v>
      </c>
      <c r="AK29" s="84">
        <f t="shared" si="2"/>
        <v>2606</v>
      </c>
      <c r="AL29" s="115">
        <f t="shared" si="3"/>
        <v>5.232931726907631</v>
      </c>
    </row>
    <row r="30" spans="1:38" ht="13.5" customHeight="1">
      <c r="A30" s="19"/>
      <c r="B30" s="20"/>
      <c r="C30" s="21"/>
      <c r="D30" s="85">
        <f t="shared" si="0"/>
        <v>27</v>
      </c>
      <c r="E30" s="76"/>
      <c r="F30" s="76"/>
      <c r="G30" s="85" t="s">
        <v>152</v>
      </c>
      <c r="H30" s="76" t="s">
        <v>98</v>
      </c>
      <c r="I30" s="76"/>
      <c r="J30" s="77"/>
      <c r="K30" s="78"/>
      <c r="L30" s="81">
        <v>1</v>
      </c>
      <c r="M30" s="77">
        <v>6</v>
      </c>
      <c r="N30" s="78">
        <v>7</v>
      </c>
      <c r="O30" s="76">
        <v>31</v>
      </c>
      <c r="P30" s="76">
        <v>25</v>
      </c>
      <c r="Q30" s="79">
        <v>25</v>
      </c>
      <c r="R30" s="80"/>
      <c r="S30" s="76"/>
      <c r="T30" s="76"/>
      <c r="U30" s="77"/>
      <c r="V30" s="78">
        <v>1</v>
      </c>
      <c r="W30" s="76">
        <v>5</v>
      </c>
      <c r="X30" s="76">
        <v>5</v>
      </c>
      <c r="Y30" s="79">
        <v>4</v>
      </c>
      <c r="Z30" s="80"/>
      <c r="AA30" s="76"/>
      <c r="AB30" s="76"/>
      <c r="AC30" s="77"/>
      <c r="AD30" s="78"/>
      <c r="AE30" s="76"/>
      <c r="AF30" s="76"/>
      <c r="AG30" s="79"/>
      <c r="AH30" s="84">
        <f t="shared" si="1"/>
        <v>8</v>
      </c>
      <c r="AI30" s="84">
        <f t="shared" si="4"/>
        <v>36</v>
      </c>
      <c r="AJ30" s="84">
        <f t="shared" si="5"/>
        <v>30</v>
      </c>
      <c r="AK30" s="84">
        <f t="shared" si="2"/>
        <v>29</v>
      </c>
      <c r="AL30" s="115">
        <f t="shared" si="3"/>
        <v>4.833333333333333</v>
      </c>
    </row>
    <row r="31" spans="1:38" ht="13.5" customHeight="1">
      <c r="A31" s="19"/>
      <c r="B31" s="20"/>
      <c r="C31" s="21"/>
      <c r="D31" s="85">
        <f t="shared" si="0"/>
        <v>28</v>
      </c>
      <c r="E31" s="76"/>
      <c r="F31" s="76"/>
      <c r="G31" s="76" t="s">
        <v>153</v>
      </c>
      <c r="H31" s="83" t="s">
        <v>116</v>
      </c>
      <c r="I31" s="76"/>
      <c r="J31" s="77"/>
      <c r="K31" s="78"/>
      <c r="L31" s="81">
        <v>4</v>
      </c>
      <c r="M31" s="77">
        <v>47</v>
      </c>
      <c r="N31" s="78">
        <v>48</v>
      </c>
      <c r="O31" s="76">
        <v>199</v>
      </c>
      <c r="P31" s="76">
        <v>146</v>
      </c>
      <c r="Q31" s="79">
        <v>145</v>
      </c>
      <c r="R31" s="80">
        <v>1</v>
      </c>
      <c r="S31" s="76">
        <v>6</v>
      </c>
      <c r="T31" s="76">
        <v>6</v>
      </c>
      <c r="U31" s="77">
        <v>6</v>
      </c>
      <c r="V31" s="78">
        <v>19</v>
      </c>
      <c r="W31" s="76">
        <v>86</v>
      </c>
      <c r="X31" s="76">
        <v>80</v>
      </c>
      <c r="Y31" s="79">
        <v>66</v>
      </c>
      <c r="Z31" s="80"/>
      <c r="AA31" s="76"/>
      <c r="AB31" s="76"/>
      <c r="AC31" s="77"/>
      <c r="AD31" s="78"/>
      <c r="AE31" s="76"/>
      <c r="AF31" s="76"/>
      <c r="AG31" s="79"/>
      <c r="AH31" s="84">
        <f t="shared" si="1"/>
        <v>68</v>
      </c>
      <c r="AI31" s="84">
        <f t="shared" si="4"/>
        <v>291</v>
      </c>
      <c r="AJ31" s="84">
        <f t="shared" si="5"/>
        <v>232</v>
      </c>
      <c r="AK31" s="84">
        <f t="shared" si="2"/>
        <v>217</v>
      </c>
      <c r="AL31" s="115">
        <f t="shared" si="3"/>
        <v>4.617021276595745</v>
      </c>
    </row>
    <row r="32" spans="1:38" ht="13.5" customHeight="1">
      <c r="A32" s="19"/>
      <c r="B32" s="20"/>
      <c r="C32" s="21"/>
      <c r="D32" s="85">
        <f t="shared" si="0"/>
        <v>29</v>
      </c>
      <c r="E32" s="76"/>
      <c r="F32" s="76"/>
      <c r="G32" s="76" t="s">
        <v>124</v>
      </c>
      <c r="H32" s="83" t="s">
        <v>125</v>
      </c>
      <c r="I32" s="76"/>
      <c r="J32" s="77"/>
      <c r="K32" s="78"/>
      <c r="L32" s="81">
        <v>1</v>
      </c>
      <c r="M32" s="77">
        <v>4</v>
      </c>
      <c r="N32" s="78">
        <v>5</v>
      </c>
      <c r="O32" s="76">
        <v>23</v>
      </c>
      <c r="P32" s="76">
        <v>12</v>
      </c>
      <c r="Q32" s="79">
        <v>5</v>
      </c>
      <c r="R32" s="80"/>
      <c r="S32" s="76"/>
      <c r="T32" s="76"/>
      <c r="U32" s="77"/>
      <c r="V32" s="78"/>
      <c r="W32" s="76"/>
      <c r="X32" s="76"/>
      <c r="Y32" s="79"/>
      <c r="Z32" s="80"/>
      <c r="AA32" s="76"/>
      <c r="AB32" s="76"/>
      <c r="AC32" s="77"/>
      <c r="AD32" s="78"/>
      <c r="AE32" s="76"/>
      <c r="AF32" s="76"/>
      <c r="AG32" s="79"/>
      <c r="AH32" s="84">
        <f t="shared" si="1"/>
        <v>5</v>
      </c>
      <c r="AI32" s="84">
        <f t="shared" si="4"/>
        <v>23</v>
      </c>
      <c r="AJ32" s="84">
        <f t="shared" si="5"/>
        <v>12</v>
      </c>
      <c r="AK32" s="84">
        <f t="shared" si="2"/>
        <v>5</v>
      </c>
      <c r="AL32" s="115">
        <f t="shared" si="3"/>
        <v>1.25</v>
      </c>
    </row>
    <row r="33" spans="1:38" s="97" customFormat="1" ht="13.5" customHeight="1">
      <c r="A33" s="100"/>
      <c r="B33" s="98"/>
      <c r="C33" s="99"/>
      <c r="D33" s="85">
        <f t="shared" si="0"/>
        <v>30</v>
      </c>
      <c r="E33" s="96"/>
      <c r="F33" s="96"/>
      <c r="G33" s="85" t="s">
        <v>99</v>
      </c>
      <c r="H33" s="85" t="s">
        <v>100</v>
      </c>
      <c r="I33" s="85"/>
      <c r="J33" s="86"/>
      <c r="K33" s="87"/>
      <c r="L33" s="90">
        <v>6</v>
      </c>
      <c r="M33" s="86">
        <v>101</v>
      </c>
      <c r="N33" s="87">
        <v>41</v>
      </c>
      <c r="O33" s="85">
        <v>177</v>
      </c>
      <c r="P33" s="85">
        <v>131</v>
      </c>
      <c r="Q33" s="88">
        <v>124</v>
      </c>
      <c r="R33" s="84"/>
      <c r="S33" s="85"/>
      <c r="T33" s="85"/>
      <c r="U33" s="86"/>
      <c r="V33" s="87">
        <v>89</v>
      </c>
      <c r="W33" s="85">
        <v>377</v>
      </c>
      <c r="X33" s="85">
        <v>313</v>
      </c>
      <c r="Y33" s="88">
        <v>301</v>
      </c>
      <c r="Z33" s="84">
        <v>22</v>
      </c>
      <c r="AA33" s="85">
        <v>88</v>
      </c>
      <c r="AB33" s="85">
        <v>66</v>
      </c>
      <c r="AC33" s="86">
        <v>62</v>
      </c>
      <c r="AD33" s="87">
        <v>2</v>
      </c>
      <c r="AE33" s="85">
        <v>10</v>
      </c>
      <c r="AF33" s="85">
        <v>0</v>
      </c>
      <c r="AG33" s="88">
        <v>0</v>
      </c>
      <c r="AH33" s="84">
        <f t="shared" si="1"/>
        <v>154</v>
      </c>
      <c r="AI33" s="84">
        <f t="shared" si="4"/>
        <v>652</v>
      </c>
      <c r="AJ33" s="84">
        <f t="shared" si="5"/>
        <v>510</v>
      </c>
      <c r="AK33" s="84">
        <f t="shared" si="2"/>
        <v>487</v>
      </c>
      <c r="AL33" s="115">
        <f t="shared" si="3"/>
        <v>4.821782178217822</v>
      </c>
    </row>
    <row r="34" spans="1:38" ht="13.5" customHeight="1">
      <c r="A34" s="10"/>
      <c r="B34" s="11"/>
      <c r="C34" s="15"/>
      <c r="D34" s="85">
        <f t="shared" si="0"/>
        <v>31</v>
      </c>
      <c r="E34" s="76" t="s">
        <v>5</v>
      </c>
      <c r="F34" s="76"/>
      <c r="G34" s="85" t="s">
        <v>154</v>
      </c>
      <c r="H34" s="76" t="s">
        <v>119</v>
      </c>
      <c r="I34" s="76"/>
      <c r="J34" s="77"/>
      <c r="K34" s="78"/>
      <c r="L34" s="81">
        <v>1</v>
      </c>
      <c r="M34" s="77">
        <v>93</v>
      </c>
      <c r="N34" s="78">
        <v>83</v>
      </c>
      <c r="O34" s="76">
        <v>339</v>
      </c>
      <c r="P34" s="76">
        <v>308</v>
      </c>
      <c r="Q34" s="79">
        <v>293</v>
      </c>
      <c r="R34" s="80">
        <v>3</v>
      </c>
      <c r="S34" s="76">
        <v>14</v>
      </c>
      <c r="T34" s="76">
        <v>9</v>
      </c>
      <c r="U34" s="77">
        <v>9</v>
      </c>
      <c r="V34" s="78">
        <v>27</v>
      </c>
      <c r="W34" s="76">
        <v>124</v>
      </c>
      <c r="X34" s="76">
        <v>110</v>
      </c>
      <c r="Y34" s="79">
        <v>109</v>
      </c>
      <c r="Z34" s="80">
        <v>5</v>
      </c>
      <c r="AA34" s="76">
        <v>18</v>
      </c>
      <c r="AB34" s="76">
        <v>18</v>
      </c>
      <c r="AC34" s="77">
        <v>18</v>
      </c>
      <c r="AD34" s="78">
        <v>1</v>
      </c>
      <c r="AE34" s="76">
        <v>3</v>
      </c>
      <c r="AF34" s="76">
        <v>0</v>
      </c>
      <c r="AG34" s="79">
        <v>0</v>
      </c>
      <c r="AH34" s="84">
        <f t="shared" si="1"/>
        <v>119</v>
      </c>
      <c r="AI34" s="84">
        <f t="shared" si="4"/>
        <v>498</v>
      </c>
      <c r="AJ34" s="84">
        <f t="shared" si="5"/>
        <v>445</v>
      </c>
      <c r="AK34" s="84">
        <f t="shared" si="2"/>
        <v>429</v>
      </c>
      <c r="AL34" s="115">
        <f t="shared" si="3"/>
        <v>4.612903225806452</v>
      </c>
    </row>
    <row r="35" spans="1:38" ht="13.5" customHeight="1">
      <c r="A35" s="10"/>
      <c r="B35" s="11"/>
      <c r="C35" s="15"/>
      <c r="D35" s="85">
        <f t="shared" si="0"/>
        <v>32</v>
      </c>
      <c r="E35" s="76"/>
      <c r="F35" s="76"/>
      <c r="G35" s="85" t="s">
        <v>155</v>
      </c>
      <c r="H35" s="76" t="s">
        <v>91</v>
      </c>
      <c r="I35" s="76"/>
      <c r="J35" s="77"/>
      <c r="K35" s="78"/>
      <c r="L35" s="81">
        <v>2</v>
      </c>
      <c r="M35" s="77">
        <v>18</v>
      </c>
      <c r="N35" s="78">
        <v>10</v>
      </c>
      <c r="O35" s="76">
        <v>41</v>
      </c>
      <c r="P35" s="76">
        <v>36</v>
      </c>
      <c r="Q35" s="79">
        <v>36</v>
      </c>
      <c r="R35" s="80"/>
      <c r="S35" s="76"/>
      <c r="T35" s="76"/>
      <c r="U35" s="77"/>
      <c r="V35" s="78">
        <v>8</v>
      </c>
      <c r="W35" s="76">
        <v>41</v>
      </c>
      <c r="X35" s="76">
        <v>32</v>
      </c>
      <c r="Y35" s="79">
        <v>29</v>
      </c>
      <c r="Z35" s="80">
        <v>5</v>
      </c>
      <c r="AA35" s="76">
        <v>15</v>
      </c>
      <c r="AB35" s="76">
        <v>10</v>
      </c>
      <c r="AC35" s="77">
        <v>6</v>
      </c>
      <c r="AD35" s="78">
        <v>1</v>
      </c>
      <c r="AE35" s="76">
        <v>6</v>
      </c>
      <c r="AF35" s="76">
        <v>6</v>
      </c>
      <c r="AG35" s="79">
        <v>6</v>
      </c>
      <c r="AH35" s="84">
        <f t="shared" si="1"/>
        <v>24</v>
      </c>
      <c r="AI35" s="84">
        <f t="shared" si="4"/>
        <v>103</v>
      </c>
      <c r="AJ35" s="84">
        <f t="shared" si="5"/>
        <v>84</v>
      </c>
      <c r="AK35" s="84">
        <f t="shared" si="2"/>
        <v>77</v>
      </c>
      <c r="AL35" s="115">
        <f t="shared" si="3"/>
        <v>4.277777777777778</v>
      </c>
    </row>
    <row r="36" spans="1:38" s="97" customFormat="1" ht="13.5" customHeight="1">
      <c r="A36" s="100"/>
      <c r="B36" s="101"/>
      <c r="C36" s="102"/>
      <c r="D36" s="85">
        <f t="shared" si="0"/>
        <v>33</v>
      </c>
      <c r="E36" s="96" t="s">
        <v>5</v>
      </c>
      <c r="F36" s="96"/>
      <c r="G36" s="85" t="s">
        <v>156</v>
      </c>
      <c r="H36" s="85" t="s">
        <v>101</v>
      </c>
      <c r="I36" s="85"/>
      <c r="J36" s="86"/>
      <c r="K36" s="87"/>
      <c r="L36" s="90">
        <v>4</v>
      </c>
      <c r="M36" s="86">
        <v>34</v>
      </c>
      <c r="N36" s="87">
        <v>57</v>
      </c>
      <c r="O36" s="85">
        <v>251</v>
      </c>
      <c r="P36" s="85">
        <v>212</v>
      </c>
      <c r="Q36" s="88">
        <v>212</v>
      </c>
      <c r="R36" s="84">
        <v>1</v>
      </c>
      <c r="S36" s="85">
        <v>3</v>
      </c>
      <c r="T36" s="85">
        <v>3</v>
      </c>
      <c r="U36" s="86">
        <v>3</v>
      </c>
      <c r="V36" s="87"/>
      <c r="W36" s="85"/>
      <c r="X36" s="85"/>
      <c r="Y36" s="88"/>
      <c r="Z36" s="84"/>
      <c r="AA36" s="85"/>
      <c r="AB36" s="85"/>
      <c r="AC36" s="86"/>
      <c r="AD36" s="127"/>
      <c r="AE36" s="128"/>
      <c r="AF36" s="128"/>
      <c r="AG36" s="129"/>
      <c r="AH36" s="84">
        <f t="shared" si="1"/>
        <v>58</v>
      </c>
      <c r="AI36" s="84">
        <f t="shared" si="4"/>
        <v>254</v>
      </c>
      <c r="AJ36" s="84">
        <f t="shared" si="5"/>
        <v>215</v>
      </c>
      <c r="AK36" s="84">
        <f t="shared" si="2"/>
        <v>215</v>
      </c>
      <c r="AL36" s="115">
        <f t="shared" si="3"/>
        <v>6.323529411764706</v>
      </c>
    </row>
    <row r="37" spans="1:38" s="97" customFormat="1" ht="13.5" customHeight="1">
      <c r="A37" s="100"/>
      <c r="B37" s="101"/>
      <c r="C37" s="102"/>
      <c r="D37" s="85">
        <f t="shared" si="0"/>
        <v>34</v>
      </c>
      <c r="E37" s="96"/>
      <c r="F37" s="96"/>
      <c r="G37" s="85" t="s">
        <v>157</v>
      </c>
      <c r="H37" s="85" t="s">
        <v>102</v>
      </c>
      <c r="I37" s="85"/>
      <c r="J37" s="86"/>
      <c r="K37" s="87"/>
      <c r="L37" s="90">
        <v>4</v>
      </c>
      <c r="M37" s="86">
        <v>37</v>
      </c>
      <c r="N37" s="87">
        <v>54</v>
      </c>
      <c r="O37" s="85">
        <v>244</v>
      </c>
      <c r="P37" s="85">
        <v>265</v>
      </c>
      <c r="Q37" s="88">
        <v>253</v>
      </c>
      <c r="R37" s="84"/>
      <c r="S37" s="85"/>
      <c r="T37" s="85"/>
      <c r="U37" s="86"/>
      <c r="V37" s="87">
        <v>1</v>
      </c>
      <c r="W37" s="85">
        <v>3</v>
      </c>
      <c r="X37" s="85">
        <v>3</v>
      </c>
      <c r="Y37" s="88">
        <v>3</v>
      </c>
      <c r="Z37" s="84">
        <v>3</v>
      </c>
      <c r="AA37" s="85">
        <v>17</v>
      </c>
      <c r="AB37" s="85">
        <v>12</v>
      </c>
      <c r="AC37" s="126">
        <v>12</v>
      </c>
      <c r="AD37" s="134"/>
      <c r="AE37" s="90"/>
      <c r="AF37" s="133"/>
      <c r="AG37" s="135"/>
      <c r="AH37" s="84">
        <f t="shared" si="1"/>
        <v>58</v>
      </c>
      <c r="AI37" s="84">
        <f t="shared" si="4"/>
        <v>264</v>
      </c>
      <c r="AJ37" s="84">
        <f t="shared" si="5"/>
        <v>280</v>
      </c>
      <c r="AK37" s="84">
        <f t="shared" si="2"/>
        <v>268</v>
      </c>
      <c r="AL37" s="115">
        <f t="shared" si="3"/>
        <v>7.243243243243243</v>
      </c>
    </row>
    <row r="38" spans="1:38" ht="15" customHeight="1">
      <c r="A38" s="10"/>
      <c r="B38" s="11"/>
      <c r="C38" s="15"/>
      <c r="D38" s="85">
        <f t="shared" si="0"/>
        <v>35</v>
      </c>
      <c r="E38" s="76"/>
      <c r="F38" s="76"/>
      <c r="G38" s="76" t="s">
        <v>158</v>
      </c>
      <c r="H38" s="76" t="s">
        <v>83</v>
      </c>
      <c r="I38" s="76"/>
      <c r="J38" s="77"/>
      <c r="K38" s="78"/>
      <c r="L38" s="81">
        <v>4</v>
      </c>
      <c r="M38" s="77">
        <v>63</v>
      </c>
      <c r="N38" s="78">
        <v>113</v>
      </c>
      <c r="O38" s="76">
        <v>501</v>
      </c>
      <c r="P38" s="76">
        <v>400</v>
      </c>
      <c r="Q38" s="79">
        <v>388</v>
      </c>
      <c r="R38" s="80">
        <v>2</v>
      </c>
      <c r="S38" s="76">
        <v>13</v>
      </c>
      <c r="T38" s="76">
        <v>9</v>
      </c>
      <c r="U38" s="77">
        <v>9</v>
      </c>
      <c r="V38" s="78">
        <v>7</v>
      </c>
      <c r="W38" s="76">
        <v>31</v>
      </c>
      <c r="X38" s="76">
        <v>23</v>
      </c>
      <c r="Y38" s="79">
        <v>22</v>
      </c>
      <c r="Z38" s="80">
        <v>3</v>
      </c>
      <c r="AA38" s="76">
        <v>16</v>
      </c>
      <c r="AB38" s="76">
        <v>13</v>
      </c>
      <c r="AC38" s="77">
        <v>13</v>
      </c>
      <c r="AD38" s="130"/>
      <c r="AE38" s="131"/>
      <c r="AF38" s="131"/>
      <c r="AG38" s="132"/>
      <c r="AH38" s="84">
        <f t="shared" si="1"/>
        <v>125</v>
      </c>
      <c r="AI38" s="84">
        <f t="shared" si="4"/>
        <v>561</v>
      </c>
      <c r="AJ38" s="84">
        <f t="shared" si="5"/>
        <v>445</v>
      </c>
      <c r="AK38" s="84">
        <f t="shared" si="2"/>
        <v>432</v>
      </c>
      <c r="AL38" s="115">
        <f t="shared" si="3"/>
        <v>6.857142857142857</v>
      </c>
    </row>
    <row r="39" spans="1:38" ht="15" customHeight="1">
      <c r="A39" s="26"/>
      <c r="B39" s="27"/>
      <c r="C39" s="28"/>
      <c r="D39" s="85">
        <f t="shared" si="0"/>
        <v>36</v>
      </c>
      <c r="E39" s="76"/>
      <c r="F39" s="76"/>
      <c r="G39" s="85" t="s">
        <v>159</v>
      </c>
      <c r="H39" s="76" t="s">
        <v>90</v>
      </c>
      <c r="I39" s="76"/>
      <c r="J39" s="77"/>
      <c r="K39" s="78"/>
      <c r="L39" s="81">
        <v>133</v>
      </c>
      <c r="M39" s="77">
        <v>582</v>
      </c>
      <c r="N39" s="78">
        <v>689</v>
      </c>
      <c r="O39" s="76">
        <v>3015</v>
      </c>
      <c r="P39" s="76">
        <v>2723</v>
      </c>
      <c r="Q39" s="79">
        <v>2657</v>
      </c>
      <c r="R39" s="80">
        <v>26</v>
      </c>
      <c r="S39" s="76">
        <v>139</v>
      </c>
      <c r="T39" s="76">
        <v>121</v>
      </c>
      <c r="U39" s="77">
        <v>116</v>
      </c>
      <c r="V39" s="78">
        <v>142</v>
      </c>
      <c r="W39" s="76">
        <v>740</v>
      </c>
      <c r="X39" s="76">
        <v>701</v>
      </c>
      <c r="Y39" s="79">
        <v>616</v>
      </c>
      <c r="Z39" s="80">
        <v>23</v>
      </c>
      <c r="AA39" s="76">
        <v>110</v>
      </c>
      <c r="AB39" s="76">
        <v>106</v>
      </c>
      <c r="AC39" s="77">
        <v>105</v>
      </c>
      <c r="AD39" s="78">
        <v>3</v>
      </c>
      <c r="AE39" s="76">
        <v>12</v>
      </c>
      <c r="AF39" s="76">
        <v>12</v>
      </c>
      <c r="AG39" s="79">
        <v>8</v>
      </c>
      <c r="AH39" s="84">
        <f t="shared" si="1"/>
        <v>883</v>
      </c>
      <c r="AI39" s="84">
        <f t="shared" si="4"/>
        <v>4016</v>
      </c>
      <c r="AJ39" s="84">
        <f t="shared" si="5"/>
        <v>3663</v>
      </c>
      <c r="AK39" s="84">
        <f t="shared" si="2"/>
        <v>3502</v>
      </c>
      <c r="AL39" s="115">
        <f t="shared" si="3"/>
        <v>6.017182130584192</v>
      </c>
    </row>
    <row r="40" spans="1:38" ht="13.5" customHeight="1">
      <c r="A40" s="14"/>
      <c r="B40" s="12"/>
      <c r="C40" s="89"/>
      <c r="D40" s="85">
        <f t="shared" si="0"/>
        <v>37</v>
      </c>
      <c r="E40" s="85"/>
      <c r="F40" s="85"/>
      <c r="G40" s="85" t="s">
        <v>160</v>
      </c>
      <c r="H40" s="85" t="s">
        <v>103</v>
      </c>
      <c r="I40" s="85"/>
      <c r="J40" s="86"/>
      <c r="K40" s="87"/>
      <c r="L40" s="90">
        <v>2</v>
      </c>
      <c r="M40" s="86">
        <v>21</v>
      </c>
      <c r="N40" s="87">
        <v>35</v>
      </c>
      <c r="O40" s="85">
        <v>161</v>
      </c>
      <c r="P40" s="85">
        <v>137</v>
      </c>
      <c r="Q40" s="88">
        <v>136</v>
      </c>
      <c r="R40" s="84">
        <v>1</v>
      </c>
      <c r="S40" s="85">
        <v>7</v>
      </c>
      <c r="T40" s="85">
        <v>7</v>
      </c>
      <c r="U40" s="86">
        <v>7</v>
      </c>
      <c r="V40" s="87">
        <v>5</v>
      </c>
      <c r="W40" s="85">
        <v>24</v>
      </c>
      <c r="X40" s="85">
        <v>22</v>
      </c>
      <c r="Y40" s="88">
        <v>22</v>
      </c>
      <c r="Z40" s="84"/>
      <c r="AA40" s="85"/>
      <c r="AB40" s="85"/>
      <c r="AC40" s="86"/>
      <c r="AD40" s="87">
        <v>3</v>
      </c>
      <c r="AE40" s="85">
        <v>14</v>
      </c>
      <c r="AF40" s="85">
        <v>14</v>
      </c>
      <c r="AG40" s="88">
        <v>14</v>
      </c>
      <c r="AH40" s="84">
        <f t="shared" si="1"/>
        <v>44</v>
      </c>
      <c r="AI40" s="84">
        <f t="shared" si="4"/>
        <v>206</v>
      </c>
      <c r="AJ40" s="84">
        <f t="shared" si="5"/>
        <v>180</v>
      </c>
      <c r="AK40" s="84">
        <f t="shared" si="2"/>
        <v>179</v>
      </c>
      <c r="AL40" s="115">
        <f t="shared" si="3"/>
        <v>8.523809523809524</v>
      </c>
    </row>
    <row r="41" spans="1:38" ht="13.5" customHeight="1">
      <c r="A41" s="10"/>
      <c r="B41" s="11"/>
      <c r="C41" s="15"/>
      <c r="D41" s="85">
        <f t="shared" si="0"/>
        <v>38</v>
      </c>
      <c r="E41" s="76" t="s">
        <v>5</v>
      </c>
      <c r="F41" s="76"/>
      <c r="G41" s="76" t="s">
        <v>161</v>
      </c>
      <c r="H41" s="76" t="s">
        <v>113</v>
      </c>
      <c r="I41" s="76"/>
      <c r="J41" s="77"/>
      <c r="K41" s="78"/>
      <c r="L41" s="81">
        <v>1</v>
      </c>
      <c r="M41" s="77">
        <v>12</v>
      </c>
      <c r="N41" s="78">
        <v>16</v>
      </c>
      <c r="O41" s="76">
        <v>70</v>
      </c>
      <c r="P41" s="76">
        <v>56</v>
      </c>
      <c r="Q41" s="79">
        <v>56</v>
      </c>
      <c r="R41" s="80"/>
      <c r="S41" s="76"/>
      <c r="T41" s="76"/>
      <c r="U41" s="77"/>
      <c r="V41" s="78">
        <v>3</v>
      </c>
      <c r="W41" s="76">
        <v>18</v>
      </c>
      <c r="X41" s="76">
        <v>16</v>
      </c>
      <c r="Y41" s="79">
        <v>16</v>
      </c>
      <c r="Z41" s="80">
        <v>1</v>
      </c>
      <c r="AA41" s="76">
        <v>6</v>
      </c>
      <c r="AB41" s="76">
        <v>6</v>
      </c>
      <c r="AC41" s="77">
        <v>6</v>
      </c>
      <c r="AD41" s="78"/>
      <c r="AE41" s="76"/>
      <c r="AF41" s="76"/>
      <c r="AG41" s="79"/>
      <c r="AH41" s="84">
        <f t="shared" si="1"/>
        <v>20</v>
      </c>
      <c r="AI41" s="84">
        <f t="shared" si="4"/>
        <v>94</v>
      </c>
      <c r="AJ41" s="84">
        <f t="shared" si="5"/>
        <v>78</v>
      </c>
      <c r="AK41" s="84">
        <f t="shared" si="2"/>
        <v>78</v>
      </c>
      <c r="AL41" s="115">
        <f t="shared" si="3"/>
        <v>6.5</v>
      </c>
    </row>
    <row r="42" spans="1:38" ht="13.5" customHeight="1">
      <c r="A42" s="10"/>
      <c r="B42" s="11"/>
      <c r="C42" s="15"/>
      <c r="D42" s="85">
        <f t="shared" si="0"/>
        <v>39</v>
      </c>
      <c r="E42" s="76" t="s">
        <v>5</v>
      </c>
      <c r="F42" s="76"/>
      <c r="G42" s="85" t="s">
        <v>162</v>
      </c>
      <c r="H42" s="76" t="s">
        <v>114</v>
      </c>
      <c r="I42" s="76"/>
      <c r="J42" s="77"/>
      <c r="K42" s="78"/>
      <c r="L42" s="81">
        <v>15</v>
      </c>
      <c r="M42" s="77">
        <v>232</v>
      </c>
      <c r="N42" s="78">
        <v>215</v>
      </c>
      <c r="O42" s="76">
        <v>931</v>
      </c>
      <c r="P42" s="76">
        <v>844</v>
      </c>
      <c r="Q42" s="79">
        <v>808</v>
      </c>
      <c r="R42" s="80">
        <v>10</v>
      </c>
      <c r="S42" s="76">
        <v>59</v>
      </c>
      <c r="T42" s="76">
        <v>51</v>
      </c>
      <c r="U42" s="77">
        <v>47</v>
      </c>
      <c r="V42" s="78">
        <v>76</v>
      </c>
      <c r="W42" s="76">
        <v>331</v>
      </c>
      <c r="X42" s="76">
        <v>272</v>
      </c>
      <c r="Y42" s="79">
        <v>247</v>
      </c>
      <c r="Z42" s="80">
        <v>24</v>
      </c>
      <c r="AA42" s="76">
        <v>121</v>
      </c>
      <c r="AB42" s="76">
        <v>110</v>
      </c>
      <c r="AC42" s="77">
        <v>109</v>
      </c>
      <c r="AD42" s="78">
        <v>3</v>
      </c>
      <c r="AE42" s="76">
        <v>12</v>
      </c>
      <c r="AF42" s="76">
        <v>5</v>
      </c>
      <c r="AG42" s="79">
        <v>5</v>
      </c>
      <c r="AH42" s="84">
        <f t="shared" si="1"/>
        <v>328</v>
      </c>
      <c r="AI42" s="84">
        <f t="shared" si="4"/>
        <v>1454</v>
      </c>
      <c r="AJ42" s="84">
        <f t="shared" si="5"/>
        <v>1282</v>
      </c>
      <c r="AK42" s="84">
        <f t="shared" si="2"/>
        <v>1216</v>
      </c>
      <c r="AL42" s="115">
        <f t="shared" si="3"/>
        <v>5.241379310344827</v>
      </c>
    </row>
    <row r="43" spans="1:38" ht="13.5" customHeight="1">
      <c r="A43" s="10"/>
      <c r="B43" s="11"/>
      <c r="C43" s="15"/>
      <c r="D43" s="85">
        <f t="shared" si="0"/>
        <v>40</v>
      </c>
      <c r="E43" s="76"/>
      <c r="F43" s="76"/>
      <c r="G43" s="85" t="s">
        <v>104</v>
      </c>
      <c r="H43" s="76" t="s">
        <v>105</v>
      </c>
      <c r="I43" s="76"/>
      <c r="J43" s="77"/>
      <c r="K43" s="78"/>
      <c r="L43" s="81">
        <v>6</v>
      </c>
      <c r="M43" s="77">
        <v>77</v>
      </c>
      <c r="N43" s="78">
        <v>46</v>
      </c>
      <c r="O43" s="76">
        <v>199</v>
      </c>
      <c r="P43" s="76">
        <v>186</v>
      </c>
      <c r="Q43" s="79">
        <v>171</v>
      </c>
      <c r="R43" s="80">
        <v>5</v>
      </c>
      <c r="S43" s="76">
        <v>27</v>
      </c>
      <c r="T43" s="76">
        <v>22</v>
      </c>
      <c r="U43" s="77">
        <v>22</v>
      </c>
      <c r="V43" s="78">
        <v>17</v>
      </c>
      <c r="W43" s="76">
        <v>75</v>
      </c>
      <c r="X43" s="76">
        <v>71</v>
      </c>
      <c r="Y43" s="79">
        <v>59</v>
      </c>
      <c r="Z43" s="80"/>
      <c r="AA43" s="76"/>
      <c r="AB43" s="76"/>
      <c r="AC43" s="77"/>
      <c r="AD43" s="78">
        <v>1</v>
      </c>
      <c r="AE43" s="76">
        <v>5</v>
      </c>
      <c r="AF43" s="76">
        <v>5</v>
      </c>
      <c r="AG43" s="79">
        <v>5</v>
      </c>
      <c r="AH43" s="84">
        <f t="shared" si="1"/>
        <v>69</v>
      </c>
      <c r="AI43" s="84">
        <f t="shared" si="4"/>
        <v>306</v>
      </c>
      <c r="AJ43" s="84">
        <f t="shared" si="5"/>
        <v>284</v>
      </c>
      <c r="AK43" s="84">
        <f t="shared" si="2"/>
        <v>257</v>
      </c>
      <c r="AL43" s="115">
        <f t="shared" si="3"/>
        <v>3.3376623376623376</v>
      </c>
    </row>
    <row r="44" spans="1:38" ht="13.5" customHeight="1">
      <c r="A44" s="10"/>
      <c r="B44" s="11"/>
      <c r="C44" s="15"/>
      <c r="D44" s="85">
        <f t="shared" si="0"/>
        <v>41</v>
      </c>
      <c r="E44" s="76"/>
      <c r="F44" s="76"/>
      <c r="G44" s="85" t="s">
        <v>163</v>
      </c>
      <c r="H44" s="76" t="s">
        <v>106</v>
      </c>
      <c r="I44" s="76"/>
      <c r="J44" s="77"/>
      <c r="K44" s="78"/>
      <c r="L44" s="81">
        <v>5</v>
      </c>
      <c r="M44" s="77">
        <v>57</v>
      </c>
      <c r="N44" s="78">
        <v>54</v>
      </c>
      <c r="O44" s="76">
        <v>241</v>
      </c>
      <c r="P44" s="76">
        <v>211</v>
      </c>
      <c r="Q44" s="79">
        <v>210</v>
      </c>
      <c r="R44" s="80">
        <v>1</v>
      </c>
      <c r="S44" s="76">
        <v>3</v>
      </c>
      <c r="T44" s="76">
        <v>1</v>
      </c>
      <c r="U44" s="77">
        <v>1</v>
      </c>
      <c r="V44" s="78">
        <v>10</v>
      </c>
      <c r="W44" s="76">
        <v>51</v>
      </c>
      <c r="X44" s="76">
        <v>49</v>
      </c>
      <c r="Y44" s="79">
        <v>49</v>
      </c>
      <c r="Z44" s="80">
        <v>2</v>
      </c>
      <c r="AA44" s="76">
        <v>11</v>
      </c>
      <c r="AB44" s="76">
        <v>11</v>
      </c>
      <c r="AC44" s="77">
        <v>11</v>
      </c>
      <c r="AD44" s="78"/>
      <c r="AE44" s="76"/>
      <c r="AF44" s="76"/>
      <c r="AG44" s="79"/>
      <c r="AH44" s="84">
        <f t="shared" si="1"/>
        <v>67</v>
      </c>
      <c r="AI44" s="84">
        <f t="shared" si="4"/>
        <v>306</v>
      </c>
      <c r="AJ44" s="84">
        <f t="shared" si="5"/>
        <v>272</v>
      </c>
      <c r="AK44" s="84">
        <f t="shared" si="2"/>
        <v>271</v>
      </c>
      <c r="AL44" s="115">
        <f t="shared" si="3"/>
        <v>4.754385964912281</v>
      </c>
    </row>
    <row r="45" spans="1:38" ht="13.5" customHeight="1">
      <c r="A45" s="10"/>
      <c r="B45" s="11"/>
      <c r="C45" s="15"/>
      <c r="D45" s="85">
        <f t="shared" si="0"/>
        <v>42</v>
      </c>
      <c r="E45" s="76"/>
      <c r="F45" s="76"/>
      <c r="G45" s="110" t="s">
        <v>164</v>
      </c>
      <c r="H45" s="76" t="s">
        <v>117</v>
      </c>
      <c r="I45" s="76"/>
      <c r="J45" s="77"/>
      <c r="K45" s="78"/>
      <c r="L45" s="81">
        <v>1</v>
      </c>
      <c r="M45" s="77">
        <v>18</v>
      </c>
      <c r="N45" s="78">
        <v>8</v>
      </c>
      <c r="O45" s="76">
        <v>36</v>
      </c>
      <c r="P45" s="76">
        <v>35</v>
      </c>
      <c r="Q45" s="79">
        <v>35</v>
      </c>
      <c r="R45" s="80">
        <v>1</v>
      </c>
      <c r="S45" s="76">
        <v>6</v>
      </c>
      <c r="T45" s="76">
        <v>5</v>
      </c>
      <c r="U45" s="77">
        <v>5</v>
      </c>
      <c r="V45" s="78">
        <v>1</v>
      </c>
      <c r="W45" s="76">
        <v>5</v>
      </c>
      <c r="X45" s="76">
        <v>4</v>
      </c>
      <c r="Y45" s="79">
        <v>4</v>
      </c>
      <c r="Z45" s="80">
        <v>1</v>
      </c>
      <c r="AA45" s="76">
        <v>4</v>
      </c>
      <c r="AB45" s="76">
        <v>4</v>
      </c>
      <c r="AC45" s="77">
        <v>4</v>
      </c>
      <c r="AD45" s="78"/>
      <c r="AE45" s="76"/>
      <c r="AF45" s="76"/>
      <c r="AG45" s="79"/>
      <c r="AH45" s="84">
        <f t="shared" si="1"/>
        <v>11</v>
      </c>
      <c r="AI45" s="84">
        <f t="shared" si="4"/>
        <v>51</v>
      </c>
      <c r="AJ45" s="84">
        <f t="shared" si="5"/>
        <v>48</v>
      </c>
      <c r="AK45" s="84">
        <f t="shared" si="2"/>
        <v>48</v>
      </c>
      <c r="AL45" s="115">
        <f t="shared" si="3"/>
        <v>2.6666666666666665</v>
      </c>
    </row>
    <row r="46" spans="1:38" ht="13.5" customHeight="1">
      <c r="A46" s="26"/>
      <c r="B46" s="27"/>
      <c r="C46" s="28"/>
      <c r="D46" s="85">
        <f t="shared" si="0"/>
        <v>43</v>
      </c>
      <c r="E46" s="76"/>
      <c r="F46" s="76"/>
      <c r="G46" s="85" t="s">
        <v>121</v>
      </c>
      <c r="H46" s="76" t="s">
        <v>122</v>
      </c>
      <c r="I46" s="76"/>
      <c r="J46" s="77"/>
      <c r="K46" s="78"/>
      <c r="L46" s="81">
        <v>2</v>
      </c>
      <c r="M46" s="77">
        <v>19</v>
      </c>
      <c r="N46" s="78">
        <v>13</v>
      </c>
      <c r="O46" s="76">
        <v>31</v>
      </c>
      <c r="P46" s="76">
        <v>31</v>
      </c>
      <c r="Q46" s="79">
        <v>31</v>
      </c>
      <c r="R46" s="80">
        <v>4</v>
      </c>
      <c r="S46" s="76">
        <v>18</v>
      </c>
      <c r="T46" s="76">
        <v>18</v>
      </c>
      <c r="U46" s="77">
        <v>18</v>
      </c>
      <c r="V46" s="78">
        <v>2</v>
      </c>
      <c r="W46" s="76">
        <v>12</v>
      </c>
      <c r="X46" s="76">
        <v>12</v>
      </c>
      <c r="Y46" s="79">
        <v>12</v>
      </c>
      <c r="Z46" s="80">
        <v>15</v>
      </c>
      <c r="AA46" s="76">
        <v>65</v>
      </c>
      <c r="AB46" s="76">
        <v>22</v>
      </c>
      <c r="AC46" s="77">
        <v>22</v>
      </c>
      <c r="AD46" s="78"/>
      <c r="AE46" s="76"/>
      <c r="AF46" s="76"/>
      <c r="AG46" s="79"/>
      <c r="AH46" s="84">
        <f t="shared" si="1"/>
        <v>34</v>
      </c>
      <c r="AI46" s="84">
        <f t="shared" si="4"/>
        <v>126</v>
      </c>
      <c r="AJ46" s="84">
        <f t="shared" si="5"/>
        <v>83</v>
      </c>
      <c r="AK46" s="84">
        <f t="shared" si="2"/>
        <v>83</v>
      </c>
      <c r="AL46" s="115">
        <f t="shared" si="3"/>
        <v>4.368421052631579</v>
      </c>
    </row>
    <row r="47" spans="1:38" ht="13.5" customHeight="1">
      <c r="A47" s="10"/>
      <c r="B47" s="11"/>
      <c r="C47" s="15"/>
      <c r="D47" s="85">
        <f t="shared" si="0"/>
        <v>44</v>
      </c>
      <c r="E47" s="76" t="s">
        <v>5</v>
      </c>
      <c r="F47" s="76"/>
      <c r="G47" s="76" t="s">
        <v>165</v>
      </c>
      <c r="H47" s="76" t="s">
        <v>118</v>
      </c>
      <c r="I47" s="76"/>
      <c r="J47" s="77"/>
      <c r="K47" s="78"/>
      <c r="L47" s="81">
        <v>3</v>
      </c>
      <c r="M47" s="77">
        <v>63</v>
      </c>
      <c r="N47" s="78">
        <v>62</v>
      </c>
      <c r="O47" s="76">
        <v>271</v>
      </c>
      <c r="P47" s="76">
        <v>219</v>
      </c>
      <c r="Q47" s="79">
        <v>197</v>
      </c>
      <c r="R47" s="80">
        <v>6</v>
      </c>
      <c r="S47" s="76">
        <v>36</v>
      </c>
      <c r="T47" s="76">
        <v>42</v>
      </c>
      <c r="U47" s="77">
        <v>35</v>
      </c>
      <c r="V47" s="78">
        <v>20</v>
      </c>
      <c r="W47" s="76">
        <v>98</v>
      </c>
      <c r="X47" s="76">
        <v>73</v>
      </c>
      <c r="Y47" s="79">
        <v>58</v>
      </c>
      <c r="Z47" s="80">
        <v>5</v>
      </c>
      <c r="AA47" s="76">
        <v>25</v>
      </c>
      <c r="AB47" s="76">
        <v>16</v>
      </c>
      <c r="AC47" s="77">
        <v>13</v>
      </c>
      <c r="AD47" s="78">
        <v>2</v>
      </c>
      <c r="AE47" s="76">
        <v>8</v>
      </c>
      <c r="AF47" s="76">
        <v>8</v>
      </c>
      <c r="AG47" s="79">
        <v>6</v>
      </c>
      <c r="AH47" s="84">
        <f t="shared" si="1"/>
        <v>95</v>
      </c>
      <c r="AI47" s="84">
        <f t="shared" si="4"/>
        <v>438</v>
      </c>
      <c r="AJ47" s="84">
        <f t="shared" si="5"/>
        <v>358</v>
      </c>
      <c r="AK47" s="84">
        <f t="shared" si="2"/>
        <v>309</v>
      </c>
      <c r="AL47" s="115">
        <f t="shared" si="3"/>
        <v>4.904761904761905</v>
      </c>
    </row>
    <row r="48" spans="1:38" ht="13.5" customHeight="1">
      <c r="A48" s="10"/>
      <c r="B48" s="11"/>
      <c r="C48" s="15"/>
      <c r="D48" s="85">
        <f t="shared" si="0"/>
        <v>45</v>
      </c>
      <c r="E48" s="76"/>
      <c r="F48" s="76"/>
      <c r="G48" s="85" t="s">
        <v>166</v>
      </c>
      <c r="H48" s="76" t="s">
        <v>107</v>
      </c>
      <c r="I48" s="76"/>
      <c r="J48" s="77"/>
      <c r="K48" s="78"/>
      <c r="L48" s="81">
        <v>1</v>
      </c>
      <c r="M48" s="77">
        <v>5</v>
      </c>
      <c r="N48" s="78">
        <v>6</v>
      </c>
      <c r="O48" s="76">
        <v>27</v>
      </c>
      <c r="P48" s="76">
        <v>24</v>
      </c>
      <c r="Q48" s="79">
        <v>20</v>
      </c>
      <c r="R48" s="80"/>
      <c r="S48" s="76"/>
      <c r="T48" s="76"/>
      <c r="U48" s="77"/>
      <c r="V48" s="78">
        <v>2</v>
      </c>
      <c r="W48" s="76">
        <v>12</v>
      </c>
      <c r="X48" s="76">
        <v>12</v>
      </c>
      <c r="Y48" s="79">
        <v>11</v>
      </c>
      <c r="Z48" s="80"/>
      <c r="AA48" s="76"/>
      <c r="AB48" s="76"/>
      <c r="AC48" s="77"/>
      <c r="AD48" s="78"/>
      <c r="AE48" s="76"/>
      <c r="AF48" s="76"/>
      <c r="AG48" s="79"/>
      <c r="AH48" s="84">
        <f t="shared" si="1"/>
        <v>8</v>
      </c>
      <c r="AI48" s="84">
        <f t="shared" si="4"/>
        <v>39</v>
      </c>
      <c r="AJ48" s="84">
        <f t="shared" si="5"/>
        <v>36</v>
      </c>
      <c r="AK48" s="84">
        <f t="shared" si="2"/>
        <v>31</v>
      </c>
      <c r="AL48" s="115">
        <f t="shared" si="3"/>
        <v>6.2</v>
      </c>
    </row>
    <row r="49" spans="1:38" ht="13.5" customHeight="1">
      <c r="A49" s="10"/>
      <c r="B49" s="11"/>
      <c r="C49" s="15"/>
      <c r="D49" s="85">
        <f t="shared" si="0"/>
        <v>46</v>
      </c>
      <c r="E49" s="76"/>
      <c r="F49" s="76"/>
      <c r="G49" s="85" t="s">
        <v>167</v>
      </c>
      <c r="H49" s="76" t="s">
        <v>130</v>
      </c>
      <c r="I49" s="76"/>
      <c r="J49" s="77"/>
      <c r="K49" s="78"/>
      <c r="L49" s="81">
        <v>3</v>
      </c>
      <c r="M49" s="77">
        <v>45</v>
      </c>
      <c r="N49" s="78">
        <v>45</v>
      </c>
      <c r="O49" s="76">
        <v>197</v>
      </c>
      <c r="P49" s="76">
        <v>185</v>
      </c>
      <c r="Q49" s="79">
        <v>185</v>
      </c>
      <c r="R49" s="80">
        <v>1</v>
      </c>
      <c r="S49" s="76">
        <v>6</v>
      </c>
      <c r="T49" s="76">
        <v>6</v>
      </c>
      <c r="U49" s="77">
        <v>6</v>
      </c>
      <c r="V49" s="78">
        <v>17</v>
      </c>
      <c r="W49" s="76">
        <v>73</v>
      </c>
      <c r="X49" s="76">
        <v>72</v>
      </c>
      <c r="Y49" s="79">
        <v>71</v>
      </c>
      <c r="Z49" s="80">
        <v>11</v>
      </c>
      <c r="AA49" s="76">
        <v>55</v>
      </c>
      <c r="AB49" s="76">
        <v>54</v>
      </c>
      <c r="AC49" s="77">
        <v>54</v>
      </c>
      <c r="AD49" s="78">
        <v>1</v>
      </c>
      <c r="AE49" s="76">
        <v>4</v>
      </c>
      <c r="AF49" s="76">
        <v>3</v>
      </c>
      <c r="AG49" s="79">
        <v>3</v>
      </c>
      <c r="AH49" s="84">
        <f t="shared" si="1"/>
        <v>75</v>
      </c>
      <c r="AI49" s="84">
        <f t="shared" si="4"/>
        <v>335</v>
      </c>
      <c r="AJ49" s="84">
        <f t="shared" si="5"/>
        <v>320</v>
      </c>
      <c r="AK49" s="84">
        <f t="shared" si="2"/>
        <v>319</v>
      </c>
      <c r="AL49" s="115">
        <f t="shared" si="3"/>
        <v>7.088888888888889</v>
      </c>
    </row>
    <row r="50" spans="1:38" ht="13.5" customHeight="1">
      <c r="A50" s="26"/>
      <c r="B50" s="27"/>
      <c r="C50" s="28"/>
      <c r="D50" s="85">
        <f t="shared" si="0"/>
        <v>47</v>
      </c>
      <c r="E50" s="76"/>
      <c r="F50" s="76"/>
      <c r="G50" s="85" t="s">
        <v>132</v>
      </c>
      <c r="H50" s="76" t="s">
        <v>108</v>
      </c>
      <c r="I50" s="76"/>
      <c r="J50" s="77"/>
      <c r="K50" s="78"/>
      <c r="L50" s="81">
        <v>14</v>
      </c>
      <c r="M50" s="77">
        <v>133</v>
      </c>
      <c r="N50" s="78">
        <v>95</v>
      </c>
      <c r="O50" s="76">
        <v>411</v>
      </c>
      <c r="P50" s="76">
        <v>354</v>
      </c>
      <c r="Q50" s="79">
        <v>349</v>
      </c>
      <c r="R50" s="80">
        <v>4</v>
      </c>
      <c r="S50" s="76">
        <v>20</v>
      </c>
      <c r="T50" s="76">
        <v>18</v>
      </c>
      <c r="U50" s="77">
        <v>15</v>
      </c>
      <c r="V50" s="78">
        <v>63</v>
      </c>
      <c r="W50" s="76">
        <v>280</v>
      </c>
      <c r="X50" s="76">
        <v>242</v>
      </c>
      <c r="Y50" s="79">
        <v>234</v>
      </c>
      <c r="Z50" s="80">
        <v>16</v>
      </c>
      <c r="AA50" s="76">
        <v>29</v>
      </c>
      <c r="AB50" s="76">
        <v>19</v>
      </c>
      <c r="AC50" s="77">
        <v>18</v>
      </c>
      <c r="AD50" s="78">
        <v>1</v>
      </c>
      <c r="AE50" s="76">
        <v>6</v>
      </c>
      <c r="AF50" s="76">
        <v>0</v>
      </c>
      <c r="AG50" s="79">
        <v>0</v>
      </c>
      <c r="AH50" s="84">
        <f t="shared" si="1"/>
        <v>179</v>
      </c>
      <c r="AI50" s="84">
        <f t="shared" si="4"/>
        <v>746</v>
      </c>
      <c r="AJ50" s="84">
        <f t="shared" si="5"/>
        <v>633</v>
      </c>
      <c r="AK50" s="84">
        <f t="shared" si="2"/>
        <v>616</v>
      </c>
      <c r="AL50" s="115">
        <f t="shared" si="3"/>
        <v>4.631578947368421</v>
      </c>
    </row>
    <row r="51" spans="1:38" ht="13.5" customHeight="1">
      <c r="A51" s="26"/>
      <c r="B51" s="27"/>
      <c r="C51" s="28"/>
      <c r="D51" s="85">
        <f t="shared" si="0"/>
        <v>48</v>
      </c>
      <c r="E51" s="76"/>
      <c r="F51" s="76"/>
      <c r="G51" s="76" t="s">
        <v>168</v>
      </c>
      <c r="H51" s="76" t="s">
        <v>126</v>
      </c>
      <c r="I51" s="76"/>
      <c r="J51" s="77"/>
      <c r="K51" s="78"/>
      <c r="L51" s="81">
        <v>1</v>
      </c>
      <c r="M51" s="77">
        <v>9</v>
      </c>
      <c r="N51" s="78">
        <v>15</v>
      </c>
      <c r="O51" s="76">
        <v>65</v>
      </c>
      <c r="P51" s="76">
        <v>53</v>
      </c>
      <c r="Q51" s="79">
        <v>53</v>
      </c>
      <c r="R51" s="80"/>
      <c r="S51" s="76"/>
      <c r="T51" s="76"/>
      <c r="U51" s="77"/>
      <c r="V51" s="78"/>
      <c r="W51" s="76"/>
      <c r="X51" s="76"/>
      <c r="Y51" s="79"/>
      <c r="Z51" s="80"/>
      <c r="AA51" s="76"/>
      <c r="AB51" s="76"/>
      <c r="AC51" s="77"/>
      <c r="AD51" s="78"/>
      <c r="AE51" s="76"/>
      <c r="AF51" s="76"/>
      <c r="AG51" s="79"/>
      <c r="AH51" s="84">
        <f t="shared" si="1"/>
        <v>15</v>
      </c>
      <c r="AI51" s="84">
        <f t="shared" si="4"/>
        <v>65</v>
      </c>
      <c r="AJ51" s="84">
        <f t="shared" si="5"/>
        <v>53</v>
      </c>
      <c r="AK51" s="84">
        <f t="shared" si="2"/>
        <v>53</v>
      </c>
      <c r="AL51" s="115">
        <f t="shared" si="3"/>
        <v>5.888888888888889</v>
      </c>
    </row>
    <row r="52" spans="1:38" ht="13.5" customHeight="1">
      <c r="A52" s="10"/>
      <c r="B52" s="11"/>
      <c r="C52" s="15"/>
      <c r="D52" s="85">
        <f t="shared" si="0"/>
        <v>49</v>
      </c>
      <c r="E52" s="76"/>
      <c r="F52" s="76"/>
      <c r="G52" s="76" t="s">
        <v>169</v>
      </c>
      <c r="H52" s="76" t="s">
        <v>109</v>
      </c>
      <c r="I52" s="76"/>
      <c r="J52" s="77"/>
      <c r="K52" s="78"/>
      <c r="L52" s="81">
        <v>4</v>
      </c>
      <c r="M52" s="77">
        <v>173</v>
      </c>
      <c r="N52" s="78">
        <v>118</v>
      </c>
      <c r="O52" s="76">
        <v>507</v>
      </c>
      <c r="P52" s="76">
        <v>347</v>
      </c>
      <c r="Q52" s="79">
        <v>309</v>
      </c>
      <c r="R52" s="80">
        <v>2</v>
      </c>
      <c r="S52" s="76">
        <v>12</v>
      </c>
      <c r="T52" s="76">
        <v>10</v>
      </c>
      <c r="U52" s="77">
        <v>10</v>
      </c>
      <c r="V52" s="78">
        <v>97</v>
      </c>
      <c r="W52" s="76">
        <v>448</v>
      </c>
      <c r="X52" s="76">
        <v>341</v>
      </c>
      <c r="Y52" s="79">
        <v>309</v>
      </c>
      <c r="Z52" s="80">
        <v>20</v>
      </c>
      <c r="AA52" s="76">
        <v>80</v>
      </c>
      <c r="AB52" s="76">
        <v>73</v>
      </c>
      <c r="AC52" s="77">
        <v>72</v>
      </c>
      <c r="AD52" s="78"/>
      <c r="AE52" s="76"/>
      <c r="AF52" s="76"/>
      <c r="AG52" s="79"/>
      <c r="AH52" s="84">
        <f t="shared" si="1"/>
        <v>237</v>
      </c>
      <c r="AI52" s="84">
        <f t="shared" si="4"/>
        <v>1047</v>
      </c>
      <c r="AJ52" s="84">
        <f t="shared" si="5"/>
        <v>771</v>
      </c>
      <c r="AK52" s="84">
        <f t="shared" si="2"/>
        <v>700</v>
      </c>
      <c r="AL52" s="115">
        <f t="shared" si="3"/>
        <v>4.046242774566474</v>
      </c>
    </row>
    <row r="53" spans="1:38" ht="13.5" customHeight="1">
      <c r="A53" s="10"/>
      <c r="B53" s="11"/>
      <c r="C53" s="15"/>
      <c r="D53" s="85">
        <f t="shared" si="0"/>
        <v>50</v>
      </c>
      <c r="E53" s="76"/>
      <c r="F53" s="76"/>
      <c r="G53" s="76" t="s">
        <v>170</v>
      </c>
      <c r="H53" s="76" t="s">
        <v>110</v>
      </c>
      <c r="I53" s="76"/>
      <c r="J53" s="77"/>
      <c r="K53" s="78"/>
      <c r="L53" s="81">
        <v>4</v>
      </c>
      <c r="M53" s="77">
        <v>74</v>
      </c>
      <c r="N53" s="78">
        <v>96</v>
      </c>
      <c r="O53" s="76">
        <v>430</v>
      </c>
      <c r="P53" s="76">
        <v>401</v>
      </c>
      <c r="Q53" s="79">
        <v>396</v>
      </c>
      <c r="R53" s="80">
        <v>2</v>
      </c>
      <c r="S53" s="76">
        <v>7</v>
      </c>
      <c r="T53" s="76">
        <v>5</v>
      </c>
      <c r="U53" s="77">
        <v>5</v>
      </c>
      <c r="V53" s="78">
        <v>7</v>
      </c>
      <c r="W53" s="76">
        <v>28</v>
      </c>
      <c r="X53" s="76">
        <v>26</v>
      </c>
      <c r="Y53" s="79">
        <v>26</v>
      </c>
      <c r="Z53" s="80"/>
      <c r="AA53" s="76"/>
      <c r="AB53" s="76"/>
      <c r="AC53" s="77"/>
      <c r="AD53" s="78"/>
      <c r="AE53" s="76"/>
      <c r="AF53" s="76"/>
      <c r="AG53" s="79"/>
      <c r="AH53" s="84">
        <f t="shared" si="1"/>
        <v>105</v>
      </c>
      <c r="AI53" s="84">
        <f t="shared" si="4"/>
        <v>465</v>
      </c>
      <c r="AJ53" s="84">
        <f t="shared" si="5"/>
        <v>432</v>
      </c>
      <c r="AK53" s="84">
        <f t="shared" si="2"/>
        <v>427</v>
      </c>
      <c r="AL53" s="115">
        <f t="shared" si="3"/>
        <v>5.77027027027027</v>
      </c>
    </row>
    <row r="54" spans="1:38" ht="13.5" customHeight="1">
      <c r="A54" s="10"/>
      <c r="B54" s="11"/>
      <c r="C54" s="15"/>
      <c r="D54" s="85">
        <f t="shared" si="0"/>
        <v>51</v>
      </c>
      <c r="E54" s="76"/>
      <c r="F54" s="76"/>
      <c r="G54" s="76" t="s">
        <v>171</v>
      </c>
      <c r="H54" s="76" t="s">
        <v>172</v>
      </c>
      <c r="I54" s="76"/>
      <c r="J54" s="77"/>
      <c r="K54" s="78"/>
      <c r="L54" s="81">
        <v>7</v>
      </c>
      <c r="M54" s="77">
        <v>109</v>
      </c>
      <c r="N54" s="78">
        <v>110</v>
      </c>
      <c r="O54" s="76">
        <v>497</v>
      </c>
      <c r="P54" s="76">
        <v>411</v>
      </c>
      <c r="Q54" s="79">
        <v>363</v>
      </c>
      <c r="R54" s="80">
        <v>10</v>
      </c>
      <c r="S54" s="76">
        <v>48</v>
      </c>
      <c r="T54" s="76">
        <v>31</v>
      </c>
      <c r="U54" s="77">
        <v>31</v>
      </c>
      <c r="V54" s="78">
        <v>0</v>
      </c>
      <c r="W54" s="76">
        <v>0</v>
      </c>
      <c r="X54" s="76">
        <v>0</v>
      </c>
      <c r="Y54" s="79">
        <v>0</v>
      </c>
      <c r="Z54" s="80">
        <v>16</v>
      </c>
      <c r="AA54" s="76">
        <v>74</v>
      </c>
      <c r="AB54" s="76">
        <v>66</v>
      </c>
      <c r="AC54" s="77">
        <v>58</v>
      </c>
      <c r="AD54" s="78">
        <v>4</v>
      </c>
      <c r="AE54" s="76">
        <v>21</v>
      </c>
      <c r="AF54" s="76">
        <v>19</v>
      </c>
      <c r="AG54" s="79">
        <v>19</v>
      </c>
      <c r="AH54" s="84">
        <f t="shared" si="1"/>
        <v>140</v>
      </c>
      <c r="AI54" s="84">
        <f t="shared" si="4"/>
        <v>640</v>
      </c>
      <c r="AJ54" s="84">
        <f t="shared" si="5"/>
        <v>527</v>
      </c>
      <c r="AK54" s="84">
        <f t="shared" si="2"/>
        <v>471</v>
      </c>
      <c r="AL54" s="115">
        <f t="shared" si="3"/>
        <v>4.321100917431193</v>
      </c>
    </row>
    <row r="55" spans="1:38" ht="12.75" customHeight="1">
      <c r="A55" s="10"/>
      <c r="B55" s="11"/>
      <c r="C55" s="15"/>
      <c r="D55" s="85"/>
      <c r="E55" s="76"/>
      <c r="F55" s="76"/>
      <c r="G55" s="76"/>
      <c r="H55" s="76"/>
      <c r="I55" s="76"/>
      <c r="J55" s="77"/>
      <c r="K55" s="78"/>
      <c r="L55" s="81"/>
      <c r="M55" s="77"/>
      <c r="N55" s="78"/>
      <c r="O55" s="76"/>
      <c r="P55" s="76"/>
      <c r="Q55" s="79"/>
      <c r="R55" s="80"/>
      <c r="S55" s="76"/>
      <c r="T55" s="76"/>
      <c r="U55" s="77"/>
      <c r="V55" s="78"/>
      <c r="W55" s="76"/>
      <c r="X55" s="76"/>
      <c r="Y55" s="79"/>
      <c r="Z55" s="80"/>
      <c r="AA55" s="76"/>
      <c r="AB55" s="76"/>
      <c r="AC55" s="77"/>
      <c r="AD55" s="78"/>
      <c r="AE55" s="76"/>
      <c r="AF55" s="76"/>
      <c r="AG55" s="79"/>
      <c r="AH55" s="84"/>
      <c r="AI55" s="84"/>
      <c r="AJ55" s="84"/>
      <c r="AK55" s="84"/>
      <c r="AL55" s="115"/>
    </row>
    <row r="56" spans="1:38" s="94" customFormat="1" ht="15" customHeight="1">
      <c r="A56" s="91"/>
      <c r="B56" s="92"/>
      <c r="C56" s="93"/>
      <c r="D56" s="116" t="s">
        <v>8</v>
      </c>
      <c r="E56" s="117"/>
      <c r="F56" s="117"/>
      <c r="G56" s="118"/>
      <c r="H56" s="119"/>
      <c r="I56" s="120">
        <f>SUM(I6:I55)</f>
        <v>0</v>
      </c>
      <c r="J56" s="121">
        <f>SUM(J6:J55)</f>
        <v>0</v>
      </c>
      <c r="K56" s="122">
        <f>SUM(K6:K55)</f>
        <v>0</v>
      </c>
      <c r="L56" s="123">
        <f aca="true" t="shared" si="6" ref="L56:AK56">SUM(L4:L55)</f>
        <v>448</v>
      </c>
      <c r="M56" s="121">
        <f t="shared" si="6"/>
        <v>5110</v>
      </c>
      <c r="N56" s="121">
        <f t="shared" si="6"/>
        <v>4901</v>
      </c>
      <c r="O56" s="124">
        <f t="shared" si="6"/>
        <v>20792</v>
      </c>
      <c r="P56" s="124">
        <f t="shared" si="6"/>
        <v>18376</v>
      </c>
      <c r="Q56" s="124">
        <f t="shared" si="6"/>
        <v>17333</v>
      </c>
      <c r="R56" s="121">
        <f t="shared" si="6"/>
        <v>199</v>
      </c>
      <c r="S56" s="121">
        <f t="shared" si="6"/>
        <v>990</v>
      </c>
      <c r="T56" s="121">
        <f t="shared" si="6"/>
        <v>828</v>
      </c>
      <c r="U56" s="121">
        <f t="shared" si="6"/>
        <v>790</v>
      </c>
      <c r="V56" s="121">
        <f t="shared" si="6"/>
        <v>1722</v>
      </c>
      <c r="W56" s="121">
        <f t="shared" si="6"/>
        <v>8235</v>
      </c>
      <c r="X56" s="121">
        <f t="shared" si="6"/>
        <v>7028</v>
      </c>
      <c r="Y56" s="121">
        <f t="shared" si="6"/>
        <v>6569</v>
      </c>
      <c r="Z56" s="121">
        <f t="shared" si="6"/>
        <v>470</v>
      </c>
      <c r="AA56" s="121">
        <f t="shared" si="6"/>
        <v>2113</v>
      </c>
      <c r="AB56" s="121">
        <f t="shared" si="6"/>
        <v>1757</v>
      </c>
      <c r="AC56" s="121">
        <f t="shared" si="6"/>
        <v>1682</v>
      </c>
      <c r="AD56" s="121">
        <f t="shared" si="6"/>
        <v>107</v>
      </c>
      <c r="AE56" s="121">
        <f t="shared" si="6"/>
        <v>318</v>
      </c>
      <c r="AF56" s="121">
        <f t="shared" si="6"/>
        <v>229</v>
      </c>
      <c r="AG56" s="121">
        <f t="shared" si="6"/>
        <v>215</v>
      </c>
      <c r="AH56" s="121">
        <f t="shared" si="6"/>
        <v>7399</v>
      </c>
      <c r="AI56" s="124">
        <f t="shared" si="6"/>
        <v>32448</v>
      </c>
      <c r="AJ56" s="124">
        <f t="shared" si="6"/>
        <v>28218</v>
      </c>
      <c r="AK56" s="124">
        <f t="shared" si="6"/>
        <v>26586</v>
      </c>
      <c r="AL56" s="125">
        <f>AK56/M56</f>
        <v>5.2027397260273975</v>
      </c>
    </row>
    <row r="57" spans="3:38" ht="16.5">
      <c r="C57" s="24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</row>
    <row r="58" spans="4:38" ht="16.5">
      <c r="D58" s="48"/>
      <c r="E58" s="48"/>
      <c r="F58" s="48"/>
      <c r="G58" s="48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</row>
    <row r="59" spans="4:38" ht="16.5">
      <c r="D59" s="48"/>
      <c r="E59" s="48"/>
      <c r="F59" s="48"/>
      <c r="G59" s="48"/>
      <c r="H59" s="48"/>
      <c r="I59" s="48"/>
      <c r="J59" s="48"/>
      <c r="K59" s="48"/>
      <c r="L59" s="154"/>
      <c r="M59" s="154"/>
      <c r="N59" s="154"/>
      <c r="O59" s="154"/>
      <c r="P59" s="153"/>
      <c r="Q59" s="153"/>
      <c r="R59" s="155"/>
      <c r="S59" s="155"/>
      <c r="T59" s="155"/>
      <c r="U59" s="156"/>
      <c r="V59" s="48"/>
      <c r="W59" s="155"/>
      <c r="X59" s="156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</row>
    <row r="60" spans="4:38" ht="16.5">
      <c r="D60" s="48"/>
      <c r="E60" s="48"/>
      <c r="F60" s="48"/>
      <c r="G60" s="48"/>
      <c r="H60" s="48"/>
      <c r="I60" s="48"/>
      <c r="J60" s="48"/>
      <c r="K60" s="48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48"/>
      <c r="W60" s="159"/>
      <c r="X60" s="159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4:38" ht="16.5">
      <c r="D61" s="48"/>
      <c r="E61" s="48"/>
      <c r="F61" s="48"/>
      <c r="G61" s="48"/>
      <c r="H61" s="48"/>
      <c r="I61" s="48"/>
      <c r="J61" s="48"/>
      <c r="K61" s="48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11"/>
      <c r="W61" s="141"/>
      <c r="X61" s="141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</row>
    <row r="62" spans="4:38" ht="16.5">
      <c r="D62" s="48"/>
      <c r="E62" s="48"/>
      <c r="F62" s="48"/>
      <c r="G62" s="48"/>
      <c r="H62" s="48"/>
      <c r="I62" s="48"/>
      <c r="J62" s="48"/>
      <c r="K62" s="48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48"/>
      <c r="W62" s="141"/>
      <c r="X62" s="141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4:38" ht="16.5">
      <c r="D63" s="48"/>
      <c r="E63" s="48"/>
      <c r="F63" s="48"/>
      <c r="G63" s="48"/>
      <c r="H63" s="48"/>
      <c r="I63" s="48"/>
      <c r="J63" s="48"/>
      <c r="K63" s="48"/>
      <c r="L63" s="142"/>
      <c r="M63" s="142"/>
      <c r="N63" s="142"/>
      <c r="O63" s="142"/>
      <c r="P63" s="142"/>
      <c r="Q63" s="142"/>
      <c r="R63" s="143"/>
      <c r="S63" s="144"/>
      <c r="T63" s="142"/>
      <c r="U63" s="142"/>
      <c r="V63" s="112"/>
      <c r="W63" s="140"/>
      <c r="X63" s="140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4:38" ht="16.5">
      <c r="D64" s="48"/>
      <c r="E64" s="48"/>
      <c r="F64" s="48"/>
      <c r="G64" s="48"/>
      <c r="H64" s="48"/>
      <c r="I64" s="48"/>
      <c r="J64" s="48"/>
      <c r="K64" s="48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11"/>
      <c r="W64" s="141"/>
      <c r="X64" s="141"/>
      <c r="Y64" s="48"/>
      <c r="Z64" s="48"/>
      <c r="AA64" s="48"/>
      <c r="AB64" s="111"/>
      <c r="AC64" s="48"/>
      <c r="AD64" s="48"/>
      <c r="AE64" s="48"/>
      <c r="AF64" s="48"/>
      <c r="AG64" s="48"/>
      <c r="AH64" s="48"/>
      <c r="AI64" s="48"/>
      <c r="AJ64" s="48"/>
      <c r="AK64" s="48"/>
      <c r="AL64" s="48"/>
    </row>
    <row r="65" spans="4:38" ht="16.5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4:38" ht="16.5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</row>
    <row r="67" spans="4:38" ht="16.5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</row>
    <row r="68" spans="4:38" ht="16.5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</row>
    <row r="69" spans="4:38" ht="16.5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</row>
    <row r="70" spans="4:38" ht="16.5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</row>
    <row r="71" spans="4:38" ht="16.5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</row>
    <row r="72" spans="4:38" ht="16.5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</row>
    <row r="73" spans="4:38" ht="16.5"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</row>
    <row r="74" spans="4:38" ht="16.5"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</row>
    <row r="75" spans="4:38" ht="16.5"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</row>
    <row r="76" spans="4:38" ht="16.5"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</row>
    <row r="77" spans="4:38" ht="16.5"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</row>
    <row r="78" spans="4:38" ht="16.5"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</row>
    <row r="79" spans="4:38" ht="16.5"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</row>
    <row r="80" spans="4:38" ht="16.5"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</row>
    <row r="81" spans="4:38" ht="16.5"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</row>
    <row r="82" spans="4:38" ht="16.5"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</row>
    <row r="83" spans="4:38" ht="16.5"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</row>
    <row r="84" spans="4:38" ht="16.5"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</row>
    <row r="85" spans="4:38" ht="16.5"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</row>
    <row r="86" spans="4:38" ht="16.5"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</row>
    <row r="87" spans="4:38" ht="16.5"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</row>
    <row r="88" spans="4:38" ht="16.5"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</row>
    <row r="89" spans="4:38" ht="16.5"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</row>
    <row r="90" spans="4:38" ht="16.5"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</row>
    <row r="91" spans="4:38" ht="16.5"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</row>
    <row r="92" spans="4:38" ht="16.5"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</row>
    <row r="93" spans="4:38" ht="16.5"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</row>
    <row r="94" spans="4:38" ht="16.5"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</row>
    <row r="95" spans="4:38" ht="16.5"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</row>
    <row r="96" spans="4:38" ht="16.5"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</row>
    <row r="97" spans="4:38" ht="16.5"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</row>
    <row r="98" spans="4:38" ht="16.5"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4:38" ht="16.5"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4:38" ht="16.5"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4:38" ht="16.5"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4:38" ht="16.5"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4:38" ht="16.5"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4:38" ht="16.5"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4:38" ht="16.5"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4:38" ht="16.5"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4:38" ht="16.5"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4:38" ht="16.5"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4:38" ht="16.5"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4:38" ht="16.5"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4:38" ht="16.5"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4:38" ht="16.5"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4:38" ht="16.5"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4:38" ht="16.5"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4:38" ht="16.5"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4:38" ht="16.5"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4:38" ht="16.5"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4:38" ht="16.5"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4:38" ht="16.5"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4:38" ht="16.5"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4:38" ht="16.5"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4:38" ht="16.5"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  <row r="123" spans="4:38" ht="16.5"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</row>
    <row r="124" spans="4:38" ht="16.5"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</row>
    <row r="125" spans="4:38" ht="16.5"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</row>
    <row r="126" spans="4:38" ht="16.5"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</row>
    <row r="127" spans="4:38" ht="16.5"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</row>
    <row r="128" spans="4:38" ht="16.5"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</row>
    <row r="129" spans="4:38" ht="16.5"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</row>
    <row r="130" spans="4:38" ht="16.5"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</row>
    <row r="131" spans="4:38" ht="16.5"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</row>
    <row r="132" spans="4:38" ht="16.5"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</row>
    <row r="133" spans="4:38" ht="16.5"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</row>
    <row r="134" spans="4:38" ht="16.5"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</row>
    <row r="135" spans="4:38" ht="16.5"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</row>
    <row r="136" spans="4:38" ht="16.5"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</row>
    <row r="137" spans="4:38" ht="16.5"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4:38" ht="16.5"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</row>
    <row r="139" spans="4:38" ht="16.5"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</row>
    <row r="140" spans="4:38" ht="16.5"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</row>
    <row r="141" spans="4:38" ht="16.5"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</row>
    <row r="142" spans="4:38" ht="16.5"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</row>
    <row r="143" spans="4:38" ht="16.5"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</row>
    <row r="144" spans="4:38" ht="16.5"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</row>
    <row r="145" spans="4:38" ht="16.5"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</row>
    <row r="146" spans="4:38" ht="16.5"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</row>
    <row r="147" spans="4:38" ht="16.5"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</row>
    <row r="148" spans="4:38" ht="16.5"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</row>
    <row r="149" spans="4:38" ht="16.5"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</row>
    <row r="150" spans="4:38" ht="16.5"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</row>
    <row r="151" spans="4:38" ht="16.5"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</row>
    <row r="152" spans="4:38" ht="16.5"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</row>
    <row r="153" spans="4:38" ht="16.5"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</row>
    <row r="154" spans="4:38" ht="16.5"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</row>
    <row r="155" spans="4:38" ht="16.5"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</row>
    <row r="156" spans="4:38" ht="16.5"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</row>
    <row r="157" spans="4:38" ht="16.5"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</row>
    <row r="158" spans="4:38" ht="16.5"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</row>
    <row r="159" spans="4:38" ht="16.5"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</row>
    <row r="160" spans="4:38" ht="16.5"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</row>
    <row r="161" spans="4:38" ht="16.5"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</row>
    <row r="162" spans="4:38" ht="16.5"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</row>
    <row r="163" spans="4:38" ht="16.5"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</row>
    <row r="164" spans="4:38" ht="16.5"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</row>
    <row r="165" spans="4:38" ht="16.5"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</row>
    <row r="166" spans="4:38" ht="16.5"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</row>
    <row r="167" spans="4:38" ht="16.5"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</row>
    <row r="168" spans="4:38" ht="16.5"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</row>
    <row r="169" spans="4:38" ht="16.5"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</row>
    <row r="170" spans="4:38" ht="16.5"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</row>
    <row r="171" spans="4:38" ht="16.5"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</row>
    <row r="172" spans="4:38" ht="16.5"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</row>
    <row r="173" spans="4:38" ht="16.5"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</row>
    <row r="174" spans="4:38" ht="16.5"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</row>
    <row r="175" spans="4:38" ht="16.5"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</row>
    <row r="176" spans="4:38" ht="16.5"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</row>
    <row r="177" spans="4:38" ht="16.5"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</row>
    <row r="178" spans="4:38" ht="16.5"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</row>
    <row r="179" spans="4:38" ht="16.5"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</row>
    <row r="180" spans="4:38" ht="16.5"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</row>
    <row r="181" spans="4:38" ht="16.5"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</row>
    <row r="182" spans="4:38" ht="16.5"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</row>
    <row r="183" spans="4:38" ht="16.5"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</row>
    <row r="184" spans="4:38" ht="16.5"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</row>
    <row r="185" spans="4:38" ht="16.5"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</row>
    <row r="186" spans="4:38" ht="16.5"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</row>
    <row r="187" spans="4:38" ht="16.5"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</row>
    <row r="188" spans="4:38" ht="16.5"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</row>
    <row r="189" spans="4:38" ht="16.5"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</row>
    <row r="190" spans="4:38" ht="16.5"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</row>
    <row r="191" spans="4:38" ht="16.5"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</row>
    <row r="192" spans="4:38" ht="16.5"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</row>
    <row r="193" spans="4:38" ht="16.5"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</row>
    <row r="194" spans="4:38" ht="16.5"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</row>
    <row r="195" spans="4:38" ht="16.5"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</row>
    <row r="196" spans="4:38" ht="16.5"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</row>
    <row r="197" spans="4:38" ht="16.5"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</row>
    <row r="198" spans="4:38" ht="16.5"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</row>
    <row r="199" spans="4:38" ht="16.5"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</row>
    <row r="200" spans="4:38" ht="16.5"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</row>
    <row r="201" spans="4:38" ht="16.5"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</row>
    <row r="202" spans="4:38" ht="16.5"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</row>
    <row r="203" spans="4:38" ht="16.5"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</row>
    <row r="204" spans="4:38" ht="16.5"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</row>
    <row r="205" spans="4:38" ht="16.5"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</row>
    <row r="206" spans="4:38" ht="16.5"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</row>
    <row r="207" spans="4:38" ht="16.5"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</row>
    <row r="208" spans="4:38" ht="16.5"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</row>
    <row r="209" spans="4:38" ht="16.5"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</row>
    <row r="210" spans="4:38" ht="16.5"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</row>
    <row r="211" spans="4:38" ht="16.5"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</row>
    <row r="212" spans="4:38" ht="16.5"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</row>
    <row r="213" spans="4:38" ht="16.5"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</row>
    <row r="214" spans="4:38" ht="16.5"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</row>
    <row r="215" spans="4:38" ht="16.5"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</row>
    <row r="216" spans="4:38" ht="16.5"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</row>
    <row r="217" spans="4:38" ht="16.5"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</row>
    <row r="218" spans="4:38" ht="16.5"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</row>
    <row r="219" spans="4:38" ht="16.5"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</row>
    <row r="220" spans="4:38" ht="16.5"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4:38" ht="16.5"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</row>
    <row r="222" spans="4:38" ht="16.5"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</row>
    <row r="223" spans="4:38" ht="16.5"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</row>
    <row r="224" spans="4:38" ht="16.5"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</row>
    <row r="225" spans="4:38" ht="16.5"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</row>
    <row r="226" spans="4:38" ht="16.5"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</row>
    <row r="227" spans="4:38" ht="16.5"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</row>
    <row r="228" spans="4:38" ht="16.5"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</row>
    <row r="229" spans="4:38" ht="16.5"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</row>
    <row r="230" spans="4:38" ht="16.5"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</row>
    <row r="231" spans="4:38" ht="16.5"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</row>
    <row r="232" spans="4:38" ht="16.5"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</row>
    <row r="233" spans="4:38" ht="16.5"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</row>
    <row r="234" spans="4:38" ht="16.5"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</row>
    <row r="235" spans="4:38" ht="16.5"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</row>
    <row r="236" spans="4:38" ht="16.5"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</row>
    <row r="237" spans="4:38" ht="16.5"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</row>
    <row r="238" spans="4:38" ht="16.5"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</row>
    <row r="239" spans="4:38" ht="16.5"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</row>
    <row r="240" spans="4:38" ht="16.5"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</row>
    <row r="241" spans="4:38" ht="16.5"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</row>
    <row r="242" spans="4:38" ht="16.5"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</row>
    <row r="243" spans="4:38" ht="16.5"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</row>
    <row r="244" spans="4:38" ht="16.5"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</row>
    <row r="245" spans="4:38" ht="16.5"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</row>
    <row r="246" spans="4:38" ht="16.5"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</row>
    <row r="247" spans="4:38" ht="16.5"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</row>
    <row r="248" spans="4:38" ht="16.5"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</row>
    <row r="249" spans="4:38" ht="16.5"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</row>
    <row r="250" spans="4:38" ht="16.5"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</row>
    <row r="251" spans="4:38" ht="16.5"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</row>
    <row r="252" spans="4:38" ht="16.5"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</row>
    <row r="253" spans="4:38" ht="16.5"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</row>
    <row r="254" spans="4:38" ht="16.5"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</row>
    <row r="255" spans="4:38" ht="16.5"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</row>
    <row r="256" spans="4:38" ht="16.5"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</row>
    <row r="257" spans="4:38" ht="16.5"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</row>
    <row r="258" spans="4:38" ht="16.5"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</row>
    <row r="259" spans="4:38" ht="16.5"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</row>
    <row r="260" spans="4:38" ht="16.5"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</row>
    <row r="261" spans="4:38" ht="16.5"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</row>
    <row r="262" spans="4:38" ht="16.5"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</row>
    <row r="263" spans="4:38" ht="16.5"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</row>
    <row r="264" spans="4:38" ht="16.5"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</row>
    <row r="265" spans="4:38" ht="16.5"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</row>
    <row r="266" spans="4:38" ht="16.5"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</row>
    <row r="267" spans="4:38" ht="16.5"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</row>
    <row r="268" spans="4:38" ht="16.5"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</row>
    <row r="269" spans="4:38" ht="16.5"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</row>
    <row r="270" spans="4:38" ht="16.5"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</row>
    <row r="271" spans="4:38" ht="16.5"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</row>
    <row r="272" spans="4:38" ht="16.5"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</row>
    <row r="273" spans="4:38" ht="16.5"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</row>
    <row r="274" spans="4:38" ht="16.5"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</row>
    <row r="275" spans="4:38" ht="16.5"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</row>
    <row r="276" spans="4:38" ht="16.5"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</row>
    <row r="277" spans="4:38" ht="16.5"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</row>
    <row r="278" spans="4:38" ht="16.5"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</row>
    <row r="279" spans="4:38" ht="16.5"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</row>
    <row r="280" spans="4:38" ht="16.5"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</row>
    <row r="281" spans="4:38" ht="16.5"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</row>
    <row r="282" spans="4:38" ht="16.5"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</row>
    <row r="283" spans="4:38" ht="16.5"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</row>
    <row r="284" spans="4:38" ht="16.5"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</row>
    <row r="285" spans="4:38" ht="16.5"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</row>
    <row r="286" spans="4:38" ht="16.5"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</row>
    <row r="287" spans="4:38" ht="16.5"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</row>
    <row r="288" spans="4:38" ht="16.5"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</row>
    <row r="289" spans="4:38" ht="16.5"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</row>
    <row r="290" spans="4:38" ht="16.5"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</row>
    <row r="291" spans="4:38" ht="16.5"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</row>
    <row r="292" spans="4:38" ht="16.5"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</row>
    <row r="293" spans="4:38" ht="16.5"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</row>
    <row r="294" spans="4:38" ht="16.5"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</row>
    <row r="295" spans="4:38" ht="16.5"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</row>
    <row r="296" spans="4:38" ht="16.5"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</row>
    <row r="297" spans="4:38" ht="16.5"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</row>
    <row r="298" spans="4:38" ht="16.5"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</row>
    <row r="299" spans="4:38" ht="16.5"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</row>
    <row r="300" spans="4:38" ht="16.5"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</row>
    <row r="301" spans="4:38" ht="16.5"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</row>
    <row r="302" spans="4:38" ht="16.5"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</row>
    <row r="303" spans="4:38" ht="16.5"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</row>
    <row r="304" spans="4:38" ht="16.5"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</row>
    <row r="305" spans="4:38" ht="16.5"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</row>
    <row r="306" spans="4:38" ht="16.5"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</row>
    <row r="307" spans="4:38" ht="16.5"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</row>
    <row r="308" spans="4:38" ht="16.5"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</row>
    <row r="309" spans="4:38" ht="16.5"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</row>
    <row r="310" spans="4:38" ht="16.5"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</row>
    <row r="311" spans="4:38" ht="16.5"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</row>
    <row r="312" spans="4:38" ht="16.5"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</row>
    <row r="313" spans="4:38" ht="16.5"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</row>
    <row r="314" spans="4:38" ht="16.5"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</row>
    <row r="315" spans="4:38" ht="16.5"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</row>
    <row r="316" spans="4:38" ht="16.5"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</row>
    <row r="317" spans="4:38" ht="16.5"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</row>
    <row r="318" spans="4:38" ht="16.5"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</row>
    <row r="319" spans="4:38" ht="16.5"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</row>
    <row r="320" spans="4:38" ht="16.5"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</row>
    <row r="321" spans="4:38" ht="16.5"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</row>
    <row r="322" spans="4:38" ht="16.5"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</row>
    <row r="323" spans="4:38" ht="16.5"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</row>
    <row r="324" spans="4:38" ht="16.5"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</row>
    <row r="325" spans="4:38" ht="16.5"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</row>
    <row r="326" spans="4:38" ht="16.5"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</row>
    <row r="327" spans="4:38" ht="16.5"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</row>
    <row r="328" spans="4:38" ht="16.5"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</row>
    <row r="329" spans="4:38" ht="16.5"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</row>
    <row r="330" spans="4:38" ht="16.5"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</row>
    <row r="331" spans="4:38" ht="16.5"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</row>
    <row r="332" spans="4:38" ht="16.5"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</row>
    <row r="333" spans="4:38" ht="16.5"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</row>
    <row r="334" spans="4:38" ht="16.5"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</row>
    <row r="335" spans="4:38" ht="16.5"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</row>
    <row r="336" spans="4:38" ht="16.5"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</row>
    <row r="337" spans="4:38" ht="16.5"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</row>
    <row r="338" spans="4:38" ht="16.5"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</row>
    <row r="339" spans="4:38" ht="16.5"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</row>
    <row r="340" spans="4:38" ht="16.5"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</row>
    <row r="341" spans="4:38" ht="16.5"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</row>
    <row r="342" spans="4:38" ht="16.5"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</row>
    <row r="343" spans="4:38" ht="16.5"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</row>
    <row r="344" spans="4:38" ht="16.5"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</row>
    <row r="345" spans="4:38" ht="16.5"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</row>
    <row r="346" spans="4:38" ht="16.5"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</row>
    <row r="347" spans="4:38" ht="16.5"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</row>
    <row r="348" spans="4:38" ht="16.5"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</row>
    <row r="349" spans="4:38" ht="16.5"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</row>
    <row r="350" spans="4:38" ht="16.5"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</row>
    <row r="351" spans="4:38" ht="16.5"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</row>
    <row r="352" spans="4:38" ht="16.5"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</row>
    <row r="353" spans="4:38" ht="16.5"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</row>
    <row r="354" spans="4:38" ht="16.5"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</row>
    <row r="355" spans="4:38" ht="16.5"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</row>
    <row r="356" spans="4:38" ht="16.5"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</row>
    <row r="357" spans="4:38" ht="16.5"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</row>
    <row r="358" spans="4:38" ht="16.5"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</row>
    <row r="359" spans="4:38" ht="16.5"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</row>
    <row r="360" spans="4:38" ht="16.5"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</row>
    <row r="361" spans="4:38" ht="16.5"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</row>
    <row r="362" spans="4:38" ht="16.5"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</row>
    <row r="363" spans="4:38" ht="16.5"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</row>
    <row r="364" spans="4:38" ht="16.5"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</row>
    <row r="365" spans="4:38" ht="16.5"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</row>
    <row r="366" spans="4:38" ht="16.5"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</row>
    <row r="367" spans="4:38" ht="16.5"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</row>
    <row r="368" spans="4:38" ht="16.5"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</row>
    <row r="369" spans="4:38" ht="16.5"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</row>
    <row r="370" spans="4:38" ht="16.5"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</row>
    <row r="371" spans="4:38" ht="16.5"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</row>
    <row r="372" spans="4:38" ht="16.5"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</row>
    <row r="373" spans="4:38" ht="16.5"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</row>
    <row r="374" spans="4:38" ht="16.5"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</row>
    <row r="375" spans="4:38" ht="16.5"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</row>
    <row r="376" spans="4:38" ht="16.5"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</row>
    <row r="377" spans="4:38" ht="16.5"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</row>
    <row r="378" spans="4:38" ht="16.5"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</row>
    <row r="379" spans="4:38" ht="16.5"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</row>
  </sheetData>
  <sheetProtection/>
  <mergeCells count="45">
    <mergeCell ref="P60:Q60"/>
    <mergeCell ref="L60:M60"/>
    <mergeCell ref="N60:O60"/>
    <mergeCell ref="R60:S60"/>
    <mergeCell ref="T60:U60"/>
    <mergeCell ref="W59:X59"/>
    <mergeCell ref="L59:M59"/>
    <mergeCell ref="R62:S62"/>
    <mergeCell ref="T62:U62"/>
    <mergeCell ref="W60:X60"/>
    <mergeCell ref="W61:X61"/>
    <mergeCell ref="W62:X62"/>
    <mergeCell ref="AH2:AL2"/>
    <mergeCell ref="V2:Y2"/>
    <mergeCell ref="R2:U2"/>
    <mergeCell ref="P62:Q62"/>
    <mergeCell ref="K2:M2"/>
    <mergeCell ref="Z2:AC2"/>
    <mergeCell ref="AD2:AG2"/>
    <mergeCell ref="P59:Q59"/>
    <mergeCell ref="H58:Y58"/>
    <mergeCell ref="N59:O59"/>
    <mergeCell ref="R59:S59"/>
    <mergeCell ref="T59:U59"/>
    <mergeCell ref="N2:Q2"/>
    <mergeCell ref="P64:Q64"/>
    <mergeCell ref="R64:S64"/>
    <mergeCell ref="T64:U64"/>
    <mergeCell ref="L61:M61"/>
    <mergeCell ref="N61:O61"/>
    <mergeCell ref="P61:Q61"/>
    <mergeCell ref="R61:S61"/>
    <mergeCell ref="T61:U61"/>
    <mergeCell ref="L62:M62"/>
    <mergeCell ref="N62:O62"/>
    <mergeCell ref="D1:AL1"/>
    <mergeCell ref="W63:X63"/>
    <mergeCell ref="W64:X64"/>
    <mergeCell ref="L63:M63"/>
    <mergeCell ref="N63:O63"/>
    <mergeCell ref="P63:Q63"/>
    <mergeCell ref="R63:S63"/>
    <mergeCell ref="T63:U63"/>
    <mergeCell ref="L64:M64"/>
    <mergeCell ref="N64:O64"/>
  </mergeCells>
  <printOptions gridLines="1" horizontalCentered="1" verticalCentered="1"/>
  <pageMargins left="0.25" right="0" top="0.25" bottom="0.25" header="0" footer="0"/>
  <pageSetup horizontalDpi="1200" verticalDpi="12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9">
      <selection activeCell="D4" sqref="D4:D5"/>
    </sheetView>
  </sheetViews>
  <sheetFormatPr defaultColWidth="11.375" defaultRowHeight="12"/>
  <cols>
    <col min="1" max="1" width="22.875" style="0" bestFit="1" customWidth="1"/>
    <col min="2" max="2" width="12.00390625" style="0" customWidth="1"/>
    <col min="3" max="3" width="2.625" style="0" customWidth="1"/>
    <col min="4" max="4" width="59.00390625" style="0" customWidth="1"/>
    <col min="5" max="5" width="0.12890625" style="0" customWidth="1"/>
  </cols>
  <sheetData>
    <row r="1" ht="12">
      <c r="A1" s="69"/>
    </row>
    <row r="2" spans="1:8" ht="10.5" customHeight="1">
      <c r="A2" s="57" t="s">
        <v>46</v>
      </c>
      <c r="B2" s="58"/>
      <c r="C2" s="58"/>
      <c r="D2" s="59" t="s">
        <v>48</v>
      </c>
      <c r="E2" s="165"/>
      <c r="F2" s="165"/>
      <c r="G2" s="165"/>
      <c r="H2" s="165"/>
    </row>
    <row r="3" spans="1:8" ht="10.5" customHeight="1">
      <c r="A3" s="60" t="s">
        <v>17</v>
      </c>
      <c r="B3" s="61" t="s">
        <v>21</v>
      </c>
      <c r="C3" s="62"/>
      <c r="D3" s="63" t="s">
        <v>47</v>
      </c>
      <c r="E3" s="56"/>
      <c r="F3" s="56"/>
      <c r="G3" s="56"/>
      <c r="H3" s="50"/>
    </row>
    <row r="4" spans="1:8" ht="10.5" customHeight="1">
      <c r="A4" s="51" t="s">
        <v>18</v>
      </c>
      <c r="B4" s="52"/>
      <c r="C4" s="62"/>
      <c r="D4" s="166" t="s">
        <v>75</v>
      </c>
      <c r="E4" s="56"/>
      <c r="F4" s="56"/>
      <c r="G4" s="56"/>
      <c r="H4" s="50"/>
    </row>
    <row r="5" spans="1:8" ht="10.5" customHeight="1">
      <c r="A5" s="51" t="s">
        <v>19</v>
      </c>
      <c r="B5" s="52"/>
      <c r="C5" s="62"/>
      <c r="D5" s="166"/>
      <c r="E5" s="56"/>
      <c r="F5" s="56"/>
      <c r="G5" s="56"/>
      <c r="H5" s="50"/>
    </row>
    <row r="6" spans="1:8" ht="10.5" customHeight="1">
      <c r="A6" s="51"/>
      <c r="B6" s="52"/>
      <c r="C6" s="62"/>
      <c r="D6" s="64"/>
      <c r="E6" s="56"/>
      <c r="F6" s="56"/>
      <c r="G6" s="56"/>
      <c r="H6" s="50"/>
    </row>
    <row r="7" spans="1:8" ht="10.5" customHeight="1">
      <c r="A7" s="53" t="s">
        <v>20</v>
      </c>
      <c r="B7" s="52"/>
      <c r="C7" s="62"/>
      <c r="D7" s="64"/>
      <c r="E7" s="56"/>
      <c r="F7" s="56"/>
      <c r="G7" s="56"/>
      <c r="H7" s="50"/>
    </row>
    <row r="8" spans="1:8" ht="10.5" customHeight="1">
      <c r="A8" s="51" t="s">
        <v>22</v>
      </c>
      <c r="B8" s="52"/>
      <c r="C8" s="62"/>
      <c r="D8" s="64"/>
      <c r="E8" s="56"/>
      <c r="F8" s="56"/>
      <c r="G8" s="56"/>
      <c r="H8" s="50"/>
    </row>
    <row r="9" spans="1:8" ht="10.5" customHeight="1">
      <c r="A9" s="51" t="s">
        <v>26</v>
      </c>
      <c r="B9" s="52"/>
      <c r="C9" s="62"/>
      <c r="D9" s="64"/>
      <c r="E9" s="56"/>
      <c r="F9" s="56"/>
      <c r="G9" s="56"/>
      <c r="H9" s="50"/>
    </row>
    <row r="10" spans="1:8" ht="10.5" customHeight="1">
      <c r="A10" s="51"/>
      <c r="B10" s="52"/>
      <c r="C10" s="62"/>
      <c r="D10" s="64"/>
      <c r="E10" s="56"/>
      <c r="F10" s="56"/>
      <c r="G10" s="56"/>
      <c r="H10" s="50"/>
    </row>
    <row r="11" spans="1:8" ht="10.5" customHeight="1">
      <c r="A11" s="53" t="s">
        <v>23</v>
      </c>
      <c r="B11" s="52"/>
      <c r="C11" s="62"/>
      <c r="D11" s="64"/>
      <c r="E11" s="56"/>
      <c r="F11" s="56"/>
      <c r="G11" s="56"/>
      <c r="H11" s="50"/>
    </row>
    <row r="12" spans="1:8" ht="10.5" customHeight="1">
      <c r="A12" s="51" t="s">
        <v>61</v>
      </c>
      <c r="B12" s="52"/>
      <c r="C12" s="62"/>
      <c r="D12" s="64"/>
      <c r="E12" s="56"/>
      <c r="F12" s="56"/>
      <c r="G12" s="56"/>
      <c r="H12" s="50"/>
    </row>
    <row r="13" spans="1:8" ht="10.5" customHeight="1">
      <c r="A13" s="51" t="s">
        <v>24</v>
      </c>
      <c r="B13" s="52"/>
      <c r="C13" s="62"/>
      <c r="D13" s="64"/>
      <c r="E13" s="56"/>
      <c r="F13" s="56"/>
      <c r="G13" s="56"/>
      <c r="H13" s="50"/>
    </row>
    <row r="14" spans="1:8" ht="10.5" customHeight="1">
      <c r="A14" s="51" t="s">
        <v>49</v>
      </c>
      <c r="B14" s="52"/>
      <c r="C14" s="62"/>
      <c r="D14" s="64"/>
      <c r="E14" s="56"/>
      <c r="F14" s="56"/>
      <c r="G14" s="56"/>
      <c r="H14" s="50"/>
    </row>
    <row r="15" spans="1:8" ht="10.5" customHeight="1">
      <c r="A15" s="51" t="s">
        <v>25</v>
      </c>
      <c r="B15" s="52"/>
      <c r="C15" s="62"/>
      <c r="D15" s="64"/>
      <c r="E15" s="56"/>
      <c r="F15" s="56"/>
      <c r="G15" s="56"/>
      <c r="H15" s="50"/>
    </row>
    <row r="16" spans="1:8" ht="10.5" customHeight="1">
      <c r="A16" s="53" t="s">
        <v>27</v>
      </c>
      <c r="B16" s="52"/>
      <c r="C16" s="62"/>
      <c r="D16" s="64"/>
      <c r="E16" s="56"/>
      <c r="F16" s="56"/>
      <c r="G16" s="56"/>
      <c r="H16" s="50"/>
    </row>
    <row r="17" spans="1:8" ht="10.5" customHeight="1">
      <c r="A17" s="51" t="s">
        <v>28</v>
      </c>
      <c r="B17" s="52"/>
      <c r="C17" s="62"/>
      <c r="D17" s="64"/>
      <c r="E17" s="56"/>
      <c r="F17" s="56"/>
      <c r="G17" s="56"/>
      <c r="H17" s="50"/>
    </row>
    <row r="18" spans="1:8" ht="10.5" customHeight="1">
      <c r="A18" s="51" t="s">
        <v>29</v>
      </c>
      <c r="B18" s="52"/>
      <c r="C18" s="62"/>
      <c r="D18" s="64"/>
      <c r="E18" s="56"/>
      <c r="F18" s="56"/>
      <c r="G18" s="56"/>
      <c r="H18" s="50"/>
    </row>
    <row r="19" spans="1:8" ht="10.5" customHeight="1">
      <c r="A19" s="51" t="s">
        <v>49</v>
      </c>
      <c r="B19" s="52"/>
      <c r="C19" s="62"/>
      <c r="D19" s="64"/>
      <c r="E19" s="56"/>
      <c r="F19" s="56"/>
      <c r="G19" s="56"/>
      <c r="H19" s="50"/>
    </row>
    <row r="20" spans="1:8" ht="10.5" customHeight="1">
      <c r="A20" s="51"/>
      <c r="B20" s="52"/>
      <c r="C20" s="62"/>
      <c r="D20" s="64"/>
      <c r="E20" s="56"/>
      <c r="F20" s="56"/>
      <c r="G20" s="56"/>
      <c r="H20" s="50"/>
    </row>
    <row r="21" spans="1:8" ht="10.5" customHeight="1">
      <c r="A21" s="53" t="s">
        <v>30</v>
      </c>
      <c r="B21" s="52"/>
      <c r="C21" s="62"/>
      <c r="D21" s="64"/>
      <c r="E21" s="56"/>
      <c r="F21" s="56"/>
      <c r="G21" s="56"/>
      <c r="H21" s="50"/>
    </row>
    <row r="22" spans="1:8" ht="10.5" customHeight="1">
      <c r="A22" s="51" t="s">
        <v>31</v>
      </c>
      <c r="B22" s="52"/>
      <c r="C22" s="62"/>
      <c r="D22" s="64"/>
      <c r="E22" s="56"/>
      <c r="F22" s="56"/>
      <c r="G22" s="56"/>
      <c r="H22" s="50"/>
    </row>
    <row r="23" spans="1:8" ht="10.5" customHeight="1">
      <c r="A23" s="51" t="s">
        <v>32</v>
      </c>
      <c r="B23" s="52"/>
      <c r="C23" s="62"/>
      <c r="D23" s="64"/>
      <c r="E23" s="56"/>
      <c r="F23" s="56"/>
      <c r="G23" s="56"/>
      <c r="H23" s="50"/>
    </row>
    <row r="24" spans="1:8" ht="10.5" customHeight="1">
      <c r="A24" s="51" t="s">
        <v>33</v>
      </c>
      <c r="B24" s="52"/>
      <c r="C24" s="62"/>
      <c r="D24" s="64"/>
      <c r="E24" s="56"/>
      <c r="F24" s="56"/>
      <c r="G24" s="56"/>
      <c r="H24" s="50"/>
    </row>
    <row r="25" spans="1:8" ht="10.5" customHeight="1">
      <c r="A25" s="51" t="s">
        <v>34</v>
      </c>
      <c r="B25" s="52"/>
      <c r="C25" s="62"/>
      <c r="D25" s="64"/>
      <c r="E25" s="56"/>
      <c r="F25" s="56"/>
      <c r="G25" s="56"/>
      <c r="H25" s="50"/>
    </row>
    <row r="26" spans="1:8" ht="10.5" customHeight="1">
      <c r="A26" s="51" t="s">
        <v>35</v>
      </c>
      <c r="B26" s="52"/>
      <c r="C26" s="62"/>
      <c r="D26" s="64"/>
      <c r="E26" s="56"/>
      <c r="F26" s="56"/>
      <c r="G26" s="56"/>
      <c r="H26" s="50"/>
    </row>
    <row r="27" spans="1:8" ht="10.5" customHeight="1">
      <c r="A27" s="51" t="s">
        <v>36</v>
      </c>
      <c r="B27" s="52"/>
      <c r="C27" s="62"/>
      <c r="D27" s="64"/>
      <c r="E27" s="56"/>
      <c r="F27" s="56"/>
      <c r="G27" s="56"/>
      <c r="H27" s="50"/>
    </row>
    <row r="28" spans="1:8" ht="10.5" customHeight="1">
      <c r="A28" s="51" t="s">
        <v>55</v>
      </c>
      <c r="B28" s="52"/>
      <c r="C28" s="62"/>
      <c r="D28" s="64"/>
      <c r="E28" s="56"/>
      <c r="F28" s="56"/>
      <c r="G28" s="56"/>
      <c r="H28" s="50"/>
    </row>
    <row r="29" spans="1:8" ht="10.5" customHeight="1">
      <c r="A29" s="51" t="s">
        <v>56</v>
      </c>
      <c r="B29" s="52"/>
      <c r="C29" s="62"/>
      <c r="D29" s="64"/>
      <c r="E29" s="56"/>
      <c r="F29" s="56"/>
      <c r="G29" s="56"/>
      <c r="H29" s="50"/>
    </row>
    <row r="30" spans="1:8" ht="10.5" customHeight="1">
      <c r="A30" s="51" t="s">
        <v>57</v>
      </c>
      <c r="B30" s="52"/>
      <c r="C30" s="62"/>
      <c r="D30" s="64"/>
      <c r="E30" s="56"/>
      <c r="F30" s="56"/>
      <c r="G30" s="56"/>
      <c r="H30" s="50"/>
    </row>
    <row r="31" spans="1:8" ht="10.5" customHeight="1">
      <c r="A31" s="51"/>
      <c r="B31" s="52"/>
      <c r="C31" s="62"/>
      <c r="D31" s="64"/>
      <c r="E31" s="56"/>
      <c r="F31" s="56"/>
      <c r="G31" s="56"/>
      <c r="H31" s="50"/>
    </row>
    <row r="32" spans="1:8" ht="10.5" customHeight="1">
      <c r="A32" s="53" t="s">
        <v>60</v>
      </c>
      <c r="B32" s="52"/>
      <c r="C32" s="62"/>
      <c r="D32" s="64"/>
      <c r="E32" s="56"/>
      <c r="F32" s="56"/>
      <c r="G32" s="56"/>
      <c r="H32" s="50"/>
    </row>
    <row r="33" spans="1:8" ht="10.5" customHeight="1">
      <c r="A33" s="51" t="s">
        <v>59</v>
      </c>
      <c r="B33" s="52"/>
      <c r="C33" s="62"/>
      <c r="D33" s="64"/>
      <c r="E33" s="56"/>
      <c r="F33" s="56"/>
      <c r="G33" s="56"/>
      <c r="H33" s="50"/>
    </row>
    <row r="34" spans="1:8" ht="10.5" customHeight="1">
      <c r="A34" s="51" t="s">
        <v>58</v>
      </c>
      <c r="B34" s="52"/>
      <c r="C34" s="62"/>
      <c r="D34" s="64"/>
      <c r="E34" s="56"/>
      <c r="F34" s="56"/>
      <c r="G34" s="56"/>
      <c r="H34" s="50"/>
    </row>
    <row r="35" spans="1:8" ht="10.5" customHeight="1">
      <c r="A35" s="53"/>
      <c r="B35" s="52"/>
      <c r="C35" s="62"/>
      <c r="D35" s="64"/>
      <c r="E35" s="56"/>
      <c r="F35" s="56"/>
      <c r="G35" s="56"/>
      <c r="H35" s="50"/>
    </row>
    <row r="36" spans="1:8" ht="10.5" customHeight="1">
      <c r="A36" s="53" t="s">
        <v>37</v>
      </c>
      <c r="B36" s="52" t="s">
        <v>50</v>
      </c>
      <c r="C36" s="62"/>
      <c r="D36" s="64"/>
      <c r="E36" s="56"/>
      <c r="F36" s="56"/>
      <c r="G36" s="56"/>
      <c r="H36" s="50"/>
    </row>
    <row r="37" spans="1:8" ht="10.5" customHeight="1">
      <c r="A37" s="51" t="s">
        <v>38</v>
      </c>
      <c r="B37" s="52"/>
      <c r="C37" s="62"/>
      <c r="D37" s="64"/>
      <c r="E37" s="56"/>
      <c r="F37" s="56"/>
      <c r="G37" s="56"/>
      <c r="H37" s="50"/>
    </row>
    <row r="38" spans="1:8" ht="10.5" customHeight="1">
      <c r="A38" s="51" t="s">
        <v>39</v>
      </c>
      <c r="B38" s="52"/>
      <c r="C38" s="62"/>
      <c r="D38" s="64"/>
      <c r="E38" s="56"/>
      <c r="F38" s="56"/>
      <c r="G38" s="56"/>
      <c r="H38" s="50"/>
    </row>
    <row r="39" spans="1:8" ht="10.5" customHeight="1">
      <c r="A39" s="51" t="s">
        <v>40</v>
      </c>
      <c r="B39" s="52"/>
      <c r="C39" s="62"/>
      <c r="D39" s="64"/>
      <c r="E39" s="56"/>
      <c r="F39" s="56"/>
      <c r="G39" s="56"/>
      <c r="H39" s="50"/>
    </row>
    <row r="40" spans="1:8" ht="10.5" customHeight="1">
      <c r="A40" s="51" t="s">
        <v>53</v>
      </c>
      <c r="B40" s="52"/>
      <c r="C40" s="62"/>
      <c r="D40" s="64"/>
      <c r="E40" s="56"/>
      <c r="F40" s="56"/>
      <c r="G40" s="56"/>
      <c r="H40" s="50"/>
    </row>
    <row r="41" spans="1:8" ht="10.5" customHeight="1">
      <c r="A41" s="51" t="s">
        <v>72</v>
      </c>
      <c r="B41" s="52"/>
      <c r="C41" s="62"/>
      <c r="D41" s="64"/>
      <c r="E41" s="56"/>
      <c r="F41" s="56"/>
      <c r="G41" s="56"/>
      <c r="H41" s="50"/>
    </row>
    <row r="42" spans="1:8" ht="10.5" customHeight="1">
      <c r="A42" s="51" t="s">
        <v>26</v>
      </c>
      <c r="B42" s="52"/>
      <c r="C42" s="62"/>
      <c r="D42" s="64"/>
      <c r="E42" s="56"/>
      <c r="F42" s="56"/>
      <c r="G42" s="56"/>
      <c r="H42" s="50"/>
    </row>
    <row r="43" spans="1:8" ht="10.5" customHeight="1">
      <c r="A43" s="53" t="s">
        <v>41</v>
      </c>
      <c r="B43" s="52" t="s">
        <v>51</v>
      </c>
      <c r="C43" s="62"/>
      <c r="D43" s="64"/>
      <c r="E43" s="56"/>
      <c r="F43" s="56"/>
      <c r="G43" s="56"/>
      <c r="H43" s="50"/>
    </row>
    <row r="44" spans="1:8" ht="10.5" customHeight="1">
      <c r="A44" s="51" t="s">
        <v>42</v>
      </c>
      <c r="B44" s="52"/>
      <c r="C44" s="62"/>
      <c r="D44" s="64"/>
      <c r="E44" s="56"/>
      <c r="F44" s="56"/>
      <c r="G44" s="56"/>
      <c r="H44" s="50"/>
    </row>
    <row r="45" spans="1:8" ht="10.5" customHeight="1">
      <c r="A45" s="51" t="s">
        <v>43</v>
      </c>
      <c r="B45" s="52"/>
      <c r="C45" s="62"/>
      <c r="D45" s="64"/>
      <c r="E45" s="56"/>
      <c r="F45" s="56"/>
      <c r="G45" s="56"/>
      <c r="H45" s="50"/>
    </row>
    <row r="46" spans="1:8" ht="10.5" customHeight="1">
      <c r="A46" s="51" t="s">
        <v>44</v>
      </c>
      <c r="B46" s="52"/>
      <c r="C46" s="62"/>
      <c r="D46" s="64"/>
      <c r="E46" s="56"/>
      <c r="F46" s="56"/>
      <c r="G46" s="56"/>
      <c r="H46" s="50"/>
    </row>
    <row r="47" spans="1:8" ht="10.5" customHeight="1">
      <c r="A47" s="51"/>
      <c r="B47" s="52"/>
      <c r="C47" s="62"/>
      <c r="D47" s="64"/>
      <c r="E47" s="56"/>
      <c r="F47" s="56"/>
      <c r="G47" s="56"/>
      <c r="H47" s="50"/>
    </row>
    <row r="48" spans="1:8" ht="10.5" customHeight="1">
      <c r="A48" s="72" t="s">
        <v>65</v>
      </c>
      <c r="B48" s="52" t="s">
        <v>50</v>
      </c>
      <c r="C48" s="62"/>
      <c r="D48" s="64"/>
      <c r="E48" s="56"/>
      <c r="F48" s="56"/>
      <c r="G48" s="56"/>
      <c r="H48" s="50"/>
    </row>
    <row r="49" spans="1:8" ht="10.5" customHeight="1">
      <c r="A49" s="73" t="s">
        <v>64</v>
      </c>
      <c r="B49" s="55"/>
      <c r="C49" s="62"/>
      <c r="D49" s="64"/>
      <c r="E49" s="56"/>
      <c r="F49" s="56"/>
      <c r="G49" s="56"/>
      <c r="H49" s="50"/>
    </row>
    <row r="50" spans="1:8" ht="10.5" customHeight="1">
      <c r="A50" s="54"/>
      <c r="B50" s="55"/>
      <c r="C50" s="62"/>
      <c r="D50" s="64"/>
      <c r="E50" s="56"/>
      <c r="F50" s="56"/>
      <c r="G50" s="56"/>
      <c r="H50" s="50"/>
    </row>
    <row r="51" spans="1:8" ht="10.5" customHeight="1">
      <c r="A51" s="54"/>
      <c r="B51" s="55"/>
      <c r="C51" s="62"/>
      <c r="D51" s="64"/>
      <c r="E51" s="56"/>
      <c r="F51" s="56"/>
      <c r="G51" s="56"/>
      <c r="H51" s="50"/>
    </row>
    <row r="52" spans="1:8" ht="10.5" customHeight="1">
      <c r="A52" s="54"/>
      <c r="B52" s="55"/>
      <c r="C52" s="62"/>
      <c r="D52" s="64"/>
      <c r="E52" s="56"/>
      <c r="F52" s="56"/>
      <c r="G52" s="56"/>
      <c r="H52" s="50"/>
    </row>
    <row r="53" spans="1:8" ht="10.5" customHeight="1">
      <c r="A53" s="72" t="s">
        <v>62</v>
      </c>
      <c r="B53" s="52" t="s">
        <v>63</v>
      </c>
      <c r="C53" s="62"/>
      <c r="D53" s="64"/>
      <c r="E53" s="56"/>
      <c r="F53" s="56"/>
      <c r="G53" s="56"/>
      <c r="H53" s="50"/>
    </row>
    <row r="54" spans="1:8" ht="10.5" customHeight="1">
      <c r="A54" s="54"/>
      <c r="B54" s="55"/>
      <c r="C54" s="62"/>
      <c r="D54" s="64"/>
      <c r="E54" s="56"/>
      <c r="F54" s="56"/>
      <c r="G54" s="56"/>
      <c r="H54" s="50"/>
    </row>
    <row r="55" spans="1:8" ht="10.5" customHeight="1">
      <c r="A55" s="53" t="s">
        <v>45</v>
      </c>
      <c r="B55" s="52" t="s">
        <v>52</v>
      </c>
      <c r="C55" s="62"/>
      <c r="D55" s="64"/>
      <c r="E55" s="56"/>
      <c r="F55" s="56"/>
      <c r="G55" s="56"/>
      <c r="H55" s="50"/>
    </row>
    <row r="56" spans="1:8" ht="10.5" customHeight="1">
      <c r="A56" s="54" t="s">
        <v>66</v>
      </c>
      <c r="B56" s="55"/>
      <c r="C56" s="62"/>
      <c r="D56" s="64"/>
      <c r="E56" s="56"/>
      <c r="F56" s="56"/>
      <c r="G56" s="56"/>
      <c r="H56" s="50"/>
    </row>
    <row r="57" spans="1:8" ht="10.5" customHeight="1">
      <c r="A57" s="54" t="s">
        <v>67</v>
      </c>
      <c r="B57" s="55"/>
      <c r="C57" s="62"/>
      <c r="D57" s="64"/>
      <c r="E57" s="56"/>
      <c r="F57" s="56"/>
      <c r="G57" s="56"/>
      <c r="H57" s="50"/>
    </row>
    <row r="58" spans="1:7" ht="12">
      <c r="A58" s="54" t="s">
        <v>68</v>
      </c>
      <c r="B58" s="55"/>
      <c r="C58" s="65"/>
      <c r="D58" s="64"/>
      <c r="E58" s="56"/>
      <c r="F58" s="56"/>
      <c r="G58" s="56"/>
    </row>
    <row r="59" spans="1:7" ht="12">
      <c r="A59" s="54"/>
      <c r="B59" s="55"/>
      <c r="C59" s="65"/>
      <c r="D59" s="64"/>
      <c r="E59" s="56"/>
      <c r="F59" s="56"/>
      <c r="G59" s="56"/>
    </row>
    <row r="60" spans="1:7" ht="12">
      <c r="A60" s="51" t="s">
        <v>69</v>
      </c>
      <c r="B60" s="70"/>
      <c r="C60" s="65"/>
      <c r="D60" s="64"/>
      <c r="E60" s="56"/>
      <c r="F60" s="56"/>
      <c r="G60" s="56"/>
    </row>
    <row r="61" spans="1:7" ht="12">
      <c r="A61" s="51" t="s">
        <v>70</v>
      </c>
      <c r="B61" s="70"/>
      <c r="C61" s="65"/>
      <c r="D61" s="64"/>
      <c r="E61" s="56"/>
      <c r="F61" s="56"/>
      <c r="G61" s="56"/>
    </row>
    <row r="62" spans="1:7" ht="12">
      <c r="A62" s="71" t="s">
        <v>73</v>
      </c>
      <c r="B62" s="70"/>
      <c r="C62" s="65"/>
      <c r="D62" s="64"/>
      <c r="E62" s="56"/>
      <c r="F62" s="56"/>
      <c r="G62" s="56"/>
    </row>
    <row r="63" spans="1:7" ht="12">
      <c r="A63" s="54" t="s">
        <v>71</v>
      </c>
      <c r="B63" s="55"/>
      <c r="C63" s="65"/>
      <c r="D63" s="64"/>
      <c r="E63" s="56"/>
      <c r="F63" s="56"/>
      <c r="G63" s="56"/>
    </row>
    <row r="64" spans="1:7" ht="12">
      <c r="A64" s="74"/>
      <c r="B64" s="75"/>
      <c r="C64" s="66"/>
      <c r="D64" s="67"/>
      <c r="E64" s="56"/>
      <c r="F64" s="56"/>
      <c r="G64" s="56"/>
    </row>
    <row r="65" ht="12">
      <c r="D65" s="49"/>
    </row>
  </sheetData>
  <sheetProtection/>
  <mergeCells count="2">
    <mergeCell ref="E2:H2"/>
    <mergeCell ref="D4:D5"/>
  </mergeCells>
  <printOptions gridLines="1"/>
  <pageMargins left="0.75" right="0.75" top="1" bottom="1" header="0.5" footer="0.5"/>
  <pageSetup orientation="portrait" r:id="rId1"/>
  <headerFooter alignWithMargins="0">
    <oddHeader>&amp;C County Coordinator Annual Summary Form 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Chambers</dc:creator>
  <cp:keywords/>
  <dc:description/>
  <cp:lastModifiedBy>Ann</cp:lastModifiedBy>
  <cp:lastPrinted>2023-02-17T13:34:52Z</cp:lastPrinted>
  <dcterms:created xsi:type="dcterms:W3CDTF">2002-01-13T19:40:05Z</dcterms:created>
  <dcterms:modified xsi:type="dcterms:W3CDTF">2023-02-17T13:36:03Z</dcterms:modified>
  <cp:category/>
  <cp:version/>
  <cp:contentType/>
  <cp:contentStatus/>
</cp:coreProperties>
</file>