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ate1904="1"/>
  <mc:AlternateContent xmlns:mc="http://schemas.openxmlformats.org/markup-compatibility/2006">
    <mc:Choice Requires="x15">
      <x15ac:absPath xmlns:x15ac="http://schemas.microsoft.com/office/spreadsheetml/2010/11/ac" url="C:\Users\Ann\Desktop\BB Project\2022 Newsletter\"/>
    </mc:Choice>
  </mc:AlternateContent>
  <xr:revisionPtr revIDLastSave="0" documentId="13_ncr:1_{CC2692DB-D60E-446A-9502-B5AD963F8678}" xr6:coauthVersionLast="47" xr6:coauthVersionMax="47" xr10:uidLastSave="{00000000-0000-0000-0000-000000000000}"/>
  <bookViews>
    <workbookView xWindow="2325" yWindow="1695" windowWidth="25710" windowHeight="12045" xr2:uid="{00000000-000D-0000-FFFF-FFFF00000000}"/>
  </bookViews>
  <sheets>
    <sheet name="County Details, Sections 1-3" sheetId="1" r:id="rId1"/>
    <sheet name="County Details, Page 2" sheetId="3" r:id="rId2"/>
  </sheets>
  <definedNames>
    <definedName name="_xlnm._FilterDatabase" localSheetId="0" hidden="1">'County Details, Sections 1-3'!$D$3:$AM$51</definedName>
    <definedName name="_xlnm.Print_Area" localSheetId="1">'County Details, Page 2'!$A$1:$D$60</definedName>
    <definedName name="_xlnm.Print_Area" localSheetId="0">'County Details, Sections 1-3'!$G$1:$AM$53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AL23" i="1"/>
  <c r="AL24" i="1"/>
  <c r="AK23" i="1"/>
  <c r="AJ23" i="1"/>
  <c r="AI23" i="1"/>
  <c r="AI24" i="1"/>
  <c r="AI15" i="1" l="1"/>
  <c r="AI16" i="1"/>
  <c r="AJ15" i="1"/>
  <c r="AJ16" i="1"/>
  <c r="AM20" i="1"/>
  <c r="AM21" i="1"/>
  <c r="AL19" i="1"/>
  <c r="AM19" i="1" s="1"/>
  <c r="AL20" i="1"/>
  <c r="AL21" i="1"/>
  <c r="AK19" i="1"/>
  <c r="AK20" i="1"/>
  <c r="AK21" i="1"/>
  <c r="AJ19" i="1"/>
  <c r="AJ20" i="1"/>
  <c r="AJ21" i="1"/>
  <c r="AI20" i="1"/>
  <c r="AI21" i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5" i="1"/>
  <c r="AJ11" i="1"/>
  <c r="AI11" i="1"/>
  <c r="AI12" i="1"/>
  <c r="AI13" i="1"/>
  <c r="AL11" i="1"/>
  <c r="AK35" i="1"/>
  <c r="AK36" i="1"/>
  <c r="AJ35" i="1"/>
  <c r="AJ36" i="1"/>
  <c r="AG53" i="1"/>
  <c r="AM5" i="1"/>
  <c r="AM7" i="1"/>
  <c r="AM8" i="1"/>
  <c r="AM10" i="1"/>
  <c r="AM12" i="1"/>
  <c r="AM13" i="1"/>
  <c r="AM14" i="1"/>
  <c r="AM16" i="1"/>
  <c r="AM17" i="1"/>
  <c r="AM18" i="1"/>
  <c r="AL5" i="1"/>
  <c r="AL6" i="1"/>
  <c r="AM6" i="1" s="1"/>
  <c r="AL7" i="1"/>
  <c r="AL8" i="1"/>
  <c r="AL9" i="1"/>
  <c r="AM9" i="1" s="1"/>
  <c r="AL10" i="1"/>
  <c r="AM11" i="1"/>
  <c r="AL12" i="1"/>
  <c r="AL13" i="1"/>
  <c r="AL1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J5" i="1"/>
  <c r="AJ6" i="1"/>
  <c r="AJ7" i="1"/>
  <c r="AJ8" i="1"/>
  <c r="AJ9" i="1"/>
  <c r="AJ10" i="1"/>
  <c r="AJ12" i="1"/>
  <c r="AJ13" i="1"/>
  <c r="AJ14" i="1"/>
  <c r="AI5" i="1"/>
  <c r="AI6" i="1"/>
  <c r="AI7" i="1"/>
  <c r="AI8" i="1"/>
  <c r="AI9" i="1"/>
  <c r="AI10" i="1"/>
  <c r="AI14" i="1"/>
  <c r="AL25" i="1"/>
  <c r="AM25" i="1" s="1"/>
  <c r="AL26" i="1"/>
  <c r="AM26" i="1" s="1"/>
  <c r="AK25" i="1"/>
  <c r="AK26" i="1"/>
  <c r="AJ25" i="1"/>
  <c r="AJ26" i="1"/>
  <c r="AI25" i="1"/>
  <c r="AI26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I27" i="1"/>
  <c r="AI28" i="1"/>
  <c r="AI29" i="1"/>
  <c r="AI30" i="1"/>
  <c r="AI31" i="1"/>
  <c r="AI32" i="1"/>
  <c r="AI33" i="1"/>
  <c r="AI34" i="1"/>
  <c r="AI35" i="1"/>
  <c r="AI36" i="1"/>
  <c r="AI38" i="1"/>
  <c r="AI39" i="1"/>
  <c r="L53" i="1"/>
  <c r="AL39" i="1"/>
  <c r="AL40" i="1"/>
  <c r="AM40" i="1" s="1"/>
  <c r="AL41" i="1"/>
  <c r="AM41" i="1" s="1"/>
  <c r="AL42" i="1"/>
  <c r="AM42" i="1" s="1"/>
  <c r="AL43" i="1"/>
  <c r="AM43" i="1" s="1"/>
  <c r="AL44" i="1"/>
  <c r="AL45" i="1"/>
  <c r="AL46" i="1"/>
  <c r="AL47" i="1"/>
  <c r="AL48" i="1"/>
  <c r="AL49" i="1"/>
  <c r="AL50" i="1"/>
  <c r="AL22" i="1"/>
  <c r="AL27" i="1"/>
  <c r="AL28" i="1"/>
  <c r="AL29" i="1"/>
  <c r="AL30" i="1"/>
  <c r="AL31" i="1"/>
  <c r="AL32" i="1"/>
  <c r="AL33" i="1"/>
  <c r="AL34" i="1"/>
  <c r="AL35" i="1"/>
  <c r="AM35" i="1" s="1"/>
  <c r="AL36" i="1"/>
  <c r="AM37" i="1"/>
  <c r="AL38" i="1"/>
  <c r="AL15" i="1"/>
  <c r="AM15" i="1" s="1"/>
  <c r="AL16" i="1"/>
  <c r="AL17" i="1"/>
  <c r="AL18" i="1"/>
  <c r="AL4" i="1" l="1"/>
  <c r="AM4" i="1" s="1"/>
  <c r="AM31" i="1"/>
  <c r="AM32" i="1"/>
  <c r="AM34" i="1"/>
  <c r="AM33" i="1"/>
  <c r="AK31" i="1"/>
  <c r="AK32" i="1"/>
  <c r="AK33" i="1"/>
  <c r="AJ31" i="1"/>
  <c r="AJ32" i="1"/>
  <c r="AJ33" i="1"/>
  <c r="AI22" i="1"/>
  <c r="AJ22" i="1"/>
  <c r="AK22" i="1"/>
  <c r="AM22" i="1"/>
  <c r="AM24" i="1"/>
  <c r="AK24" i="1"/>
  <c r="AK27" i="1"/>
  <c r="AJ24" i="1"/>
  <c r="AJ27" i="1"/>
  <c r="AJ28" i="1"/>
  <c r="AM36" i="1"/>
  <c r="AM45" i="1"/>
  <c r="AM46" i="1"/>
  <c r="AM47" i="1"/>
  <c r="AM29" i="1"/>
  <c r="AM30" i="1"/>
  <c r="AK29" i="1"/>
  <c r="AK30" i="1"/>
  <c r="AJ29" i="1"/>
  <c r="AJ30" i="1"/>
  <c r="AM48" i="1"/>
  <c r="AM49" i="1"/>
  <c r="AM38" i="1"/>
  <c r="AK38" i="1"/>
  <c r="AJ38" i="1"/>
  <c r="AJ39" i="1"/>
  <c r="AM39" i="1"/>
  <c r="AM44" i="1"/>
  <c r="AK39" i="1"/>
  <c r="AM51" i="1"/>
  <c r="AM52" i="1"/>
  <c r="AM27" i="1"/>
  <c r="AM28" i="1"/>
  <c r="AL51" i="1"/>
  <c r="AL52" i="1"/>
  <c r="AK28" i="1"/>
  <c r="AK34" i="1"/>
  <c r="AJ17" i="1"/>
  <c r="AJ18" i="1"/>
  <c r="AJ34" i="1"/>
  <c r="AI17" i="1"/>
  <c r="AI18" i="1"/>
  <c r="AK4" i="1"/>
  <c r="AJ4" i="1"/>
  <c r="M53" i="1"/>
  <c r="J52" i="1"/>
  <c r="I53" i="1"/>
  <c r="J53" i="1"/>
  <c r="K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H53" i="1"/>
  <c r="AK53" i="1" l="1"/>
  <c r="AJ53" i="1"/>
  <c r="AI53" i="1"/>
  <c r="AL53" i="1"/>
  <c r="AM53" i="1" s="1"/>
</calcChain>
</file>

<file path=xl/sharedStrings.xml><?xml version="1.0" encoding="utf-8"?>
<sst xmlns="http://schemas.openxmlformats.org/spreadsheetml/2006/main" count="193" uniqueCount="158">
  <si>
    <t>K</t>
  </si>
  <si>
    <t>Letter?</t>
  </si>
  <si>
    <t>Number of Boxes</t>
  </si>
  <si>
    <t>Number of trails</t>
  </si>
  <si>
    <t>All</t>
  </si>
  <si>
    <t>k</t>
  </si>
  <si>
    <t>Bluebirds</t>
  </si>
  <si>
    <t>Chickadees</t>
  </si>
  <si>
    <t>TOTALS</t>
  </si>
  <si>
    <t>House Wrens</t>
  </si>
  <si>
    <t>Nest Attempts</t>
  </si>
  <si>
    <t xml:space="preserve">Eggs </t>
  </si>
  <si>
    <t>Hatched</t>
  </si>
  <si>
    <t>Fledged</t>
  </si>
  <si>
    <t>Tree Swallows</t>
  </si>
  <si>
    <t>The most recent year this trail appeared</t>
  </si>
  <si>
    <t>Birds Fledged per Box</t>
  </si>
  <si>
    <t>Nestbox Type</t>
  </si>
  <si>
    <t>Nestbox Hole size/shape</t>
  </si>
  <si>
    <t>#  of each</t>
  </si>
  <si>
    <t xml:space="preserve">    1 1/2 in. round</t>
  </si>
  <si>
    <t>Box Mounting</t>
  </si>
  <si>
    <t xml:space="preserve">     Wooden post</t>
  </si>
  <si>
    <t xml:space="preserve">   </t>
  </si>
  <si>
    <t xml:space="preserve">     Other</t>
  </si>
  <si>
    <t>Predator control</t>
  </si>
  <si>
    <t>Trail habitat</t>
  </si>
  <si>
    <t xml:space="preserve">     Roadside/urban</t>
  </si>
  <si>
    <t xml:space="preserve">     Roadside/rural</t>
  </si>
  <si>
    <t xml:space="preserve">     Lawn/yard</t>
  </si>
  <si>
    <t xml:space="preserve">     Park</t>
  </si>
  <si>
    <t xml:space="preserve">     Cemetery</t>
  </si>
  <si>
    <t xml:space="preserve">     Golf course</t>
  </si>
  <si>
    <t xml:space="preserve">     Other:</t>
  </si>
  <si>
    <t>BB Fledged</t>
  </si>
  <si>
    <t xml:space="preserve">    Stream/wetlands</t>
  </si>
  <si>
    <t xml:space="preserve">    Metal Pole</t>
  </si>
  <si>
    <t>ID of Other</t>
  </si>
  <si>
    <t>Other</t>
  </si>
  <si>
    <t>None</t>
  </si>
  <si>
    <t>PVC baffle</t>
  </si>
  <si>
    <t>Metal Cone</t>
  </si>
  <si>
    <t xml:space="preserve"> Other</t>
  </si>
  <si>
    <t xml:space="preserve"> Rectangular</t>
  </si>
  <si>
    <t xml:space="preserve"> 2 hole</t>
  </si>
  <si>
    <t xml:space="preserve"> Peterson</t>
  </si>
  <si>
    <t xml:space="preserve">    Oval</t>
  </si>
  <si>
    <t>slot Box</t>
  </si>
  <si>
    <t>Gilbertson (PVC)</t>
  </si>
  <si>
    <t>Greased Pipe</t>
  </si>
  <si>
    <t>Noel gard</t>
  </si>
  <si>
    <t>Stove pipe baffle/ round metal 6"</t>
  </si>
  <si>
    <t>Stove pipe baffle/ round metal 8"</t>
  </si>
  <si>
    <t>Box pairs</t>
  </si>
  <si>
    <t xml:space="preserve">     Meadow</t>
  </si>
  <si>
    <t xml:space="preserve">     Pastureland</t>
  </si>
  <si>
    <t>County</t>
  </si>
  <si>
    <t>weather conditions, unusual events, uncommon species</t>
  </si>
  <si>
    <t>Notes and Comments:  e.g. ID of Other,detail a predator invasion, discribe</t>
  </si>
  <si>
    <t>Break</t>
  </si>
  <si>
    <t xml:space="preserve"> </t>
  </si>
  <si>
    <t xml:space="preserve">   Slot Box</t>
  </si>
  <si>
    <t xml:space="preserve">Year </t>
  </si>
  <si>
    <t>Albemarle</t>
  </si>
  <si>
    <t>Bedford</t>
  </si>
  <si>
    <t>Buchanan</t>
  </si>
  <si>
    <t>Chesterfield</t>
  </si>
  <si>
    <t>Clarke Co</t>
  </si>
  <si>
    <t>Culpepper</t>
  </si>
  <si>
    <t>Fauquier</t>
  </si>
  <si>
    <t>Fluvanna</t>
  </si>
  <si>
    <t>Franklin</t>
  </si>
  <si>
    <t>Goochland</t>
  </si>
  <si>
    <t>Greene</t>
  </si>
  <si>
    <t>Henrico</t>
  </si>
  <si>
    <t>Loudoun</t>
  </si>
  <si>
    <t>Madison</t>
  </si>
  <si>
    <t>Nelson</t>
  </si>
  <si>
    <t>Northumberland</t>
  </si>
  <si>
    <t>Orange</t>
  </si>
  <si>
    <t>Patrick</t>
  </si>
  <si>
    <t>Pittsylvania</t>
  </si>
  <si>
    <t>Powhatan</t>
  </si>
  <si>
    <t>Prince William</t>
  </si>
  <si>
    <t>Rappahannock</t>
  </si>
  <si>
    <t>Richmond Co.</t>
  </si>
  <si>
    <t>Rockbridge Co</t>
  </si>
  <si>
    <t>Rockingham Co</t>
  </si>
  <si>
    <t>Roanoke</t>
  </si>
  <si>
    <t>Shenandoah</t>
  </si>
  <si>
    <t>Spotsylvania</t>
  </si>
  <si>
    <t>Stafford/Fred'burg City</t>
  </si>
  <si>
    <t>Surry</t>
  </si>
  <si>
    <t>Warren</t>
  </si>
  <si>
    <t>Westmoreland</t>
  </si>
  <si>
    <t>Narney, J..</t>
  </si>
  <si>
    <t>Morrison, C.</t>
  </si>
  <si>
    <t>Dunn, A.</t>
  </si>
  <si>
    <t>Boran, C.</t>
  </si>
  <si>
    <t>Mayhorn, R.</t>
  </si>
  <si>
    <t>Lichliter, K.</t>
  </si>
  <si>
    <t>Dennee, B.</t>
  </si>
  <si>
    <t>Wester, M.</t>
  </si>
  <si>
    <t>Booker, J.</t>
  </si>
  <si>
    <t>Wallace, E.</t>
  </si>
  <si>
    <t>Kerns, D.&amp; L.</t>
  </si>
  <si>
    <t>Davis, C.</t>
  </si>
  <si>
    <t>Haley, D.</t>
  </si>
  <si>
    <t>Temples, P.</t>
  </si>
  <si>
    <t>Montgomery</t>
  </si>
  <si>
    <t xml:space="preserve">Matthews </t>
  </si>
  <si>
    <t>Haze, H.</t>
  </si>
  <si>
    <t>Weber, S.</t>
  </si>
  <si>
    <t>Browning, C.</t>
  </si>
  <si>
    <t>Fuquay, V.</t>
  </si>
  <si>
    <t>Gaffney, V.</t>
  </si>
  <si>
    <t>Patterson, B.</t>
  </si>
  <si>
    <t>Narney,P.</t>
  </si>
  <si>
    <t>Richmond City</t>
  </si>
  <si>
    <t>Bernstein, B.</t>
  </si>
  <si>
    <t>Whiteside/Logan/Repass</t>
  </si>
  <si>
    <t>Risseeuw, D.</t>
  </si>
  <si>
    <t>Little,  A</t>
  </si>
  <si>
    <t xml:space="preserve">Floyd </t>
  </si>
  <si>
    <t>Brown, R.</t>
  </si>
  <si>
    <t>Mullins, J.</t>
  </si>
  <si>
    <t>Carlson, J.&amp; M.</t>
  </si>
  <si>
    <t>Arlington Co</t>
  </si>
  <si>
    <t>Davis-Holland, A.</t>
  </si>
  <si>
    <t>Number of Trails</t>
  </si>
  <si>
    <t>Wailes,R.</t>
  </si>
  <si>
    <t>Nesting Attempts</t>
  </si>
  <si>
    <t>McCullough, K.</t>
  </si>
  <si>
    <t>Lancaster</t>
  </si>
  <si>
    <t>Boundy, P.</t>
  </si>
  <si>
    <t>Fisher, G.</t>
  </si>
  <si>
    <t>Isle of Wight</t>
  </si>
  <si>
    <t>Notes</t>
  </si>
  <si>
    <t>Henry Co</t>
  </si>
  <si>
    <t>King George</t>
  </si>
  <si>
    <t>Settle, A.</t>
  </si>
  <si>
    <t>Keller, P.</t>
  </si>
  <si>
    <t>Grayson</t>
  </si>
  <si>
    <t>C/T</t>
  </si>
  <si>
    <t>YorkCo/Newport News, Poquoson,Norfolk</t>
  </si>
  <si>
    <t>#'s predation &amp;Mis/Destr eggs  hi for yr.  Flying Squirrels possible preditors. 1 BHN nesting. Extended heat/dryness</t>
  </si>
  <si>
    <t>Caltabiano, L.</t>
  </si>
  <si>
    <t>Fairfax   Co</t>
  </si>
  <si>
    <t>Krob,H./Kutruff,J./Bishop,C.</t>
  </si>
  <si>
    <t>Hendrioks, D.</t>
  </si>
  <si>
    <t>Halifax</t>
  </si>
  <si>
    <t>Meyer,J.</t>
  </si>
  <si>
    <t>*Frederick</t>
  </si>
  <si>
    <t>Highland</t>
  </si>
  <si>
    <t>Bell, S&amp;N</t>
  </si>
  <si>
    <t>Trail Leader/County Coordinator</t>
  </si>
  <si>
    <t>Virginia Bluebird Society Nest Box Activity 2022</t>
  </si>
  <si>
    <t>Langdon,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</si>
</sst>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;@"/>
  </numFmts>
  <fonts count="33">
    <font>
      <sz val="9"/>
      <name val="Geneva"/>
    </font>
    <font>
      <b/>
      <sz val="9"/>
      <name val="Geneva"/>
    </font>
    <font>
      <sz val="9"/>
      <name val="Geneva"/>
    </font>
    <font>
      <u/>
      <sz val="9"/>
      <color indexed="12"/>
      <name val="Geneva"/>
    </font>
    <font>
      <sz val="9"/>
      <color indexed="8"/>
      <name val="Geneva"/>
    </font>
    <font>
      <sz val="12"/>
      <color indexed="8"/>
      <name val="Helv"/>
    </font>
    <font>
      <sz val="8"/>
      <name val="Trebuchet MS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8"/>
      <name val="Trebuchet MS"/>
      <family val="2"/>
    </font>
    <font>
      <sz val="11"/>
      <name val="Geneva"/>
    </font>
    <font>
      <sz val="11"/>
      <color indexed="8"/>
      <name val="Geneva"/>
    </font>
    <font>
      <sz val="11"/>
      <name val="Trebuchet MS"/>
      <family val="2"/>
    </font>
    <font>
      <sz val="8"/>
      <name val="Geneva"/>
    </font>
    <font>
      <b/>
      <sz val="8"/>
      <name val="Geneva"/>
    </font>
    <font>
      <i/>
      <sz val="8"/>
      <name val="Geneva"/>
    </font>
    <font>
      <b/>
      <sz val="12"/>
      <color indexed="8"/>
      <name val="Helv"/>
    </font>
    <font>
      <b/>
      <sz val="12"/>
      <name val="Trebuchet MS"/>
      <family val="2"/>
    </font>
    <font>
      <sz val="10"/>
      <name val="Geneva"/>
    </font>
    <font>
      <sz val="12"/>
      <name val="Geneva"/>
    </font>
    <font>
      <b/>
      <sz val="10"/>
      <color indexed="8"/>
      <name val="Helv"/>
    </font>
    <font>
      <sz val="14"/>
      <name val="Cambria"/>
      <family val="1"/>
    </font>
    <font>
      <sz val="12"/>
      <name val="Cambria"/>
      <family val="1"/>
    </font>
    <font>
      <sz val="14"/>
      <color indexed="8"/>
      <name val="Cambria"/>
      <family val="1"/>
    </font>
    <font>
      <sz val="14"/>
      <color rgb="FFFF0000"/>
      <name val="Cambria"/>
      <family val="1"/>
    </font>
    <font>
      <b/>
      <sz val="16"/>
      <name val="Cambria"/>
      <family val="1"/>
    </font>
    <font>
      <u/>
      <sz val="11"/>
      <name val="Trebuchet MS"/>
      <family val="2"/>
    </font>
    <font>
      <b/>
      <sz val="14"/>
      <name val="Cambria"/>
      <family val="1"/>
    </font>
    <font>
      <b/>
      <sz val="11"/>
      <name val="Geneva"/>
    </font>
    <font>
      <b/>
      <sz val="11"/>
      <color indexed="8"/>
      <name val="Geneva"/>
    </font>
    <font>
      <sz val="9"/>
      <color indexed="8"/>
      <name val="Trebuchet MS"/>
      <family val="2"/>
    </font>
    <font>
      <b/>
      <sz val="11"/>
      <color indexed="8"/>
      <name val="Trebuchet MS"/>
      <family val="2"/>
    </font>
    <font>
      <sz val="8"/>
      <color indexed="8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5" fillId="0" borderId="0">
      <protection locked="0"/>
    </xf>
    <xf numFmtId="0" fontId="4" fillId="0" borderId="0"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261">
    <xf numFmtId="0" fontId="0" fillId="0" borderId="0" xfId="0"/>
    <xf numFmtId="1" fontId="8" fillId="2" borderId="0" xfId="4" applyNumberFormat="1" applyFont="1" applyFill="1" applyBorder="1" applyAlignment="1">
      <alignment horizontal="center"/>
    </xf>
    <xf numFmtId="1" fontId="8" fillId="2" borderId="0" xfId="4" applyNumberFormat="1" applyFont="1" applyFill="1" applyBorder="1" applyAlignment="1">
      <alignment horizontal="center" vertical="center" textRotation="90"/>
    </xf>
    <xf numFmtId="1" fontId="9" fillId="0" borderId="1" xfId="4" applyNumberFormat="1" applyFont="1" applyFill="1" applyBorder="1" applyAlignment="1">
      <alignment horizontal="center" vertical="center"/>
    </xf>
    <xf numFmtId="1" fontId="7" fillId="2" borderId="1" xfId="4" applyNumberFormat="1" applyFont="1" applyFill="1" applyBorder="1" applyAlignment="1">
      <alignment horizontal="center" vertical="center"/>
    </xf>
    <xf numFmtId="1" fontId="8" fillId="0" borderId="0" xfId="4" applyNumberFormat="1" applyFont="1" applyFill="1" applyAlignment="1">
      <alignment horizontal="center"/>
    </xf>
    <xf numFmtId="1" fontId="7" fillId="0" borderId="0" xfId="4" applyNumberFormat="1" applyFont="1" applyFill="1"/>
    <xf numFmtId="1" fontId="7" fillId="0" borderId="2" xfId="4" applyNumberFormat="1" applyFont="1" applyFill="1" applyBorder="1" applyAlignment="1">
      <alignment horizontal="center" vertical="center"/>
    </xf>
    <xf numFmtId="1" fontId="7" fillId="2" borderId="2" xfId="4" applyNumberFormat="1" applyFont="1" applyFill="1" applyBorder="1" applyAlignment="1">
      <alignment horizontal="center" vertical="center"/>
    </xf>
    <xf numFmtId="1" fontId="8" fillId="2" borderId="1" xfId="4" applyNumberFormat="1" applyFont="1" applyFill="1" applyBorder="1" applyAlignment="1">
      <alignment horizontal="center"/>
    </xf>
    <xf numFmtId="1" fontId="7" fillId="3" borderId="1" xfId="4" applyNumberFormat="1" applyFont="1" applyFill="1" applyBorder="1" applyAlignment="1"/>
    <xf numFmtId="1" fontId="7" fillId="0" borderId="1" xfId="4" applyNumberFormat="1" applyFont="1" applyFill="1" applyBorder="1" applyAlignment="1"/>
    <xf numFmtId="1" fontId="7" fillId="2" borderId="0" xfId="4" applyNumberFormat="1" applyFont="1" applyFill="1" applyBorder="1" applyAlignment="1">
      <alignment horizontal="center" vertical="center"/>
    </xf>
    <xf numFmtId="1" fontId="8" fillId="0" borderId="1" xfId="4" applyNumberFormat="1" applyFont="1" applyFill="1" applyBorder="1" applyAlignment="1">
      <alignment horizontal="center"/>
    </xf>
    <xf numFmtId="1" fontId="7" fillId="2" borderId="0" xfId="4" applyNumberFormat="1" applyFont="1" applyFill="1" applyBorder="1" applyAlignment="1"/>
    <xf numFmtId="1" fontId="9" fillId="2" borderId="1" xfId="4" applyNumberFormat="1" applyFont="1" applyFill="1" applyBorder="1" applyAlignment="1">
      <alignment horizontal="center"/>
    </xf>
    <xf numFmtId="1" fontId="9" fillId="3" borderId="1" xfId="4" applyNumberFormat="1" applyFont="1" applyFill="1" applyBorder="1" applyAlignment="1"/>
    <xf numFmtId="1" fontId="9" fillId="2" borderId="0" xfId="4" applyNumberFormat="1" applyFont="1" applyFill="1" applyBorder="1" applyAlignment="1"/>
    <xf numFmtId="1" fontId="8" fillId="4" borderId="1" xfId="4" applyNumberFormat="1" applyFont="1" applyFill="1" applyBorder="1" applyAlignment="1">
      <alignment horizontal="center"/>
    </xf>
    <xf numFmtId="1" fontId="7" fillId="5" borderId="1" xfId="4" applyNumberFormat="1" applyFont="1" applyFill="1" applyBorder="1" applyAlignment="1"/>
    <xf numFmtId="1" fontId="7" fillId="4" borderId="0" xfId="4" applyNumberFormat="1" applyFont="1" applyFill="1" applyBorder="1" applyAlignment="1"/>
    <xf numFmtId="1" fontId="7" fillId="2" borderId="5" xfId="4" applyNumberFormat="1" applyFont="1" applyFill="1" applyBorder="1" applyAlignment="1">
      <alignment horizontal="center" vertical="center"/>
    </xf>
    <xf numFmtId="1" fontId="8" fillId="2" borderId="2" xfId="4" applyNumberFormat="1" applyFont="1" applyFill="1" applyBorder="1" applyAlignment="1">
      <alignment horizontal="center"/>
    </xf>
    <xf numFmtId="1" fontId="7" fillId="2" borderId="6" xfId="4" applyNumberFormat="1" applyFont="1" applyFill="1" applyBorder="1" applyAlignment="1">
      <alignment horizontal="center" vertical="center"/>
    </xf>
    <xf numFmtId="1" fontId="9" fillId="6" borderId="1" xfId="4" applyNumberFormat="1" applyFont="1" applyFill="1" applyBorder="1" applyAlignment="1">
      <alignment horizontal="center" vertical="center"/>
    </xf>
    <xf numFmtId="1" fontId="8" fillId="7" borderId="1" xfId="4" applyNumberFormat="1" applyFont="1" applyFill="1" applyBorder="1" applyAlignment="1">
      <alignment horizontal="center"/>
    </xf>
    <xf numFmtId="1" fontId="7" fillId="7" borderId="1" xfId="4" applyNumberFormat="1" applyFont="1" applyFill="1" applyBorder="1" applyAlignment="1"/>
    <xf numFmtId="1" fontId="7" fillId="7" borderId="0" xfId="4" applyNumberFormat="1" applyFont="1" applyFill="1" applyBorder="1" applyAlignment="1"/>
    <xf numFmtId="1" fontId="9" fillId="7" borderId="1" xfId="4" applyNumberFormat="1" applyFont="1" applyFill="1" applyBorder="1" applyAlignment="1">
      <alignment horizontal="center" vertical="center"/>
    </xf>
    <xf numFmtId="1" fontId="9" fillId="7" borderId="1" xfId="4" applyNumberFormat="1" applyFont="1" applyFill="1" applyBorder="1" applyAlignment="1">
      <alignment horizontal="center"/>
    </xf>
    <xf numFmtId="1" fontId="9" fillId="7" borderId="1" xfId="4" applyNumberFormat="1" applyFont="1" applyFill="1" applyBorder="1" applyAlignment="1"/>
    <xf numFmtId="1" fontId="9" fillId="7" borderId="0" xfId="4" applyNumberFormat="1" applyFont="1" applyFill="1" applyBorder="1" applyAlignment="1"/>
    <xf numFmtId="1" fontId="9" fillId="7" borderId="0" xfId="4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1" fontId="10" fillId="0" borderId="0" xfId="4" applyNumberFormat="1" applyFont="1" applyFill="1" applyBorder="1"/>
    <xf numFmtId="1" fontId="11" fillId="0" borderId="0" xfId="4" applyNumberFormat="1" applyFont="1" applyFill="1" applyBorder="1"/>
    <xf numFmtId="0" fontId="5" fillId="0" borderId="0" xfId="1">
      <protection locked="0"/>
    </xf>
    <xf numFmtId="1" fontId="7" fillId="0" borderId="0" xfId="4" applyNumberFormat="1" applyFont="1" applyFill="1" applyBorder="1" applyAlignment="1">
      <alignment horizontal="center" vertical="center" textRotation="90" wrapText="1"/>
    </xf>
    <xf numFmtId="1" fontId="7" fillId="6" borderId="0" xfId="4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3" fillId="0" borderId="0" xfId="0" applyFont="1"/>
    <xf numFmtId="0" fontId="13" fillId="0" borderId="10" xfId="0" applyFont="1" applyBorder="1"/>
    <xf numFmtId="0" fontId="13" fillId="0" borderId="12" xfId="0" applyFont="1" applyBorder="1" applyAlignment="1">
      <alignment horizontal="center"/>
    </xf>
    <xf numFmtId="0" fontId="13" fillId="0" borderId="13" xfId="0" applyFont="1" applyBorder="1"/>
    <xf numFmtId="16" fontId="13" fillId="0" borderId="10" xfId="0" applyNumberFormat="1" applyFont="1" applyBorder="1"/>
    <xf numFmtId="0" fontId="14" fillId="0" borderId="0" xfId="0" applyFont="1"/>
    <xf numFmtId="0" fontId="13" fillId="0" borderId="0" xfId="0" applyFont="1" applyAlignment="1">
      <alignment horizontal="center" wrapText="1"/>
    </xf>
    <xf numFmtId="0" fontId="10" fillId="8" borderId="8" xfId="0" applyFont="1" applyFill="1" applyBorder="1" applyAlignment="1">
      <alignment horizontal="center"/>
    </xf>
    <xf numFmtId="1" fontId="10" fillId="0" borderId="0" xfId="4" applyNumberFormat="1" applyFont="1" applyFill="1" applyBorder="1" applyAlignment="1">
      <alignment textRotation="90"/>
    </xf>
    <xf numFmtId="165" fontId="10" fillId="0" borderId="0" xfId="4" applyNumberFormat="1" applyFont="1" applyFill="1" applyBorder="1"/>
    <xf numFmtId="1" fontId="10" fillId="0" borderId="0" xfId="4" applyNumberFormat="1" applyFont="1" applyFill="1" applyBorder="1" applyAlignment="1">
      <alignment textRotation="90" wrapText="1"/>
    </xf>
    <xf numFmtId="1" fontId="10" fillId="0" borderId="0" xfId="4" applyNumberFormat="1" applyFont="1" applyFill="1" applyBorder="1" applyAlignment="1"/>
    <xf numFmtId="1" fontId="10" fillId="0" borderId="21" xfId="4" applyNumberFormat="1" applyFont="1" applyFill="1" applyBorder="1" applyAlignment="1">
      <alignment textRotation="90" wrapText="1"/>
    </xf>
    <xf numFmtId="1" fontId="10" fillId="0" borderId="20" xfId="4" applyNumberFormat="1" applyFont="1" applyFill="1" applyBorder="1"/>
    <xf numFmtId="1" fontId="10" fillId="0" borderId="21" xfId="4" applyNumberFormat="1" applyFont="1" applyFill="1" applyBorder="1"/>
    <xf numFmtId="1" fontId="11" fillId="0" borderId="21" xfId="4" applyNumberFormat="1" applyFont="1" applyFill="1" applyBorder="1"/>
    <xf numFmtId="1" fontId="7" fillId="0" borderId="7" xfId="4" applyNumberFormat="1" applyFont="1" applyFill="1" applyBorder="1" applyAlignment="1"/>
    <xf numFmtId="165" fontId="11" fillId="0" borderId="0" xfId="4" applyNumberFormat="1" applyFont="1" applyFill="1" applyBorder="1"/>
    <xf numFmtId="1" fontId="7" fillId="0" borderId="0" xfId="4" applyNumberFormat="1" applyFont="1" applyFill="1" applyBorder="1" applyAlignment="1"/>
    <xf numFmtId="0" fontId="16" fillId="0" borderId="0" xfId="1" applyFont="1" applyAlignment="1">
      <alignment horizontal="center"/>
      <protection locked="0"/>
    </xf>
    <xf numFmtId="1" fontId="7" fillId="0" borderId="0" xfId="4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" fontId="8" fillId="9" borderId="3" xfId="4" applyNumberFormat="1" applyFont="1" applyFill="1" applyBorder="1" applyAlignment="1">
      <alignment horizontal="center"/>
    </xf>
    <xf numFmtId="1" fontId="7" fillId="9" borderId="3" xfId="4" applyNumberFormat="1" applyFont="1" applyFill="1" applyBorder="1" applyAlignment="1"/>
    <xf numFmtId="1" fontId="7" fillId="9" borderId="4" xfId="4" applyNumberFormat="1" applyFont="1" applyFill="1" applyBorder="1" applyAlignment="1"/>
    <xf numFmtId="1" fontId="10" fillId="9" borderId="0" xfId="4" applyNumberFormat="1" applyFont="1" applyFill="1" applyBorder="1"/>
    <xf numFmtId="0" fontId="10" fillId="9" borderId="8" xfId="0" applyFont="1" applyFill="1" applyBorder="1" applyAlignment="1">
      <alignment horizontal="center"/>
    </xf>
    <xf numFmtId="0" fontId="16" fillId="0" borderId="0" xfId="1" applyFont="1">
      <protection locked="0"/>
    </xf>
    <xf numFmtId="0" fontId="13" fillId="0" borderId="26" xfId="0" applyFont="1" applyBorder="1"/>
    <xf numFmtId="0" fontId="5" fillId="0" borderId="26" xfId="1" applyBorder="1">
      <protection locked="0"/>
    </xf>
    <xf numFmtId="0" fontId="10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7" fillId="0" borderId="0" xfId="4" applyNumberFormat="1" applyFont="1" applyFill="1" applyBorder="1" applyAlignment="1">
      <alignment horizontal="center" vertical="center" textRotation="90"/>
    </xf>
    <xf numFmtId="1" fontId="12" fillId="0" borderId="0" xfId="4" applyNumberFormat="1" applyFont="1" applyFill="1" applyBorder="1" applyAlignment="1">
      <alignment horizontal="center" vertical="center" textRotation="90"/>
    </xf>
    <xf numFmtId="0" fontId="16" fillId="0" borderId="22" xfId="1" applyFont="1" applyBorder="1">
      <protection locked="0"/>
    </xf>
    <xf numFmtId="0" fontId="5" fillId="0" borderId="23" xfId="1" applyBorder="1">
      <protection locked="0"/>
    </xf>
    <xf numFmtId="164" fontId="10" fillId="0" borderId="20" xfId="0" applyNumberFormat="1" applyFont="1" applyBorder="1" applyAlignment="1">
      <alignment horizontal="center"/>
    </xf>
    <xf numFmtId="164" fontId="9" fillId="9" borderId="20" xfId="4" applyNumberFormat="1" applyFont="1" applyFill="1" applyBorder="1" applyAlignment="1">
      <alignment horizontal="center" vertical="center"/>
    </xf>
    <xf numFmtId="1" fontId="10" fillId="9" borderId="21" xfId="4" applyNumberFormat="1" applyFont="1" applyFill="1" applyBorder="1"/>
    <xf numFmtId="1" fontId="10" fillId="0" borderId="23" xfId="4" applyNumberFormat="1" applyFont="1" applyFill="1" applyBorder="1"/>
    <xf numFmtId="1" fontId="10" fillId="0" borderId="24" xfId="4" applyNumberFormat="1" applyFont="1" applyFill="1" applyBorder="1"/>
    <xf numFmtId="164" fontId="9" fillId="9" borderId="0" xfId="4" applyNumberFormat="1" applyFont="1" applyFill="1" applyBorder="1" applyAlignment="1">
      <alignment horizontal="center" vertical="center"/>
    </xf>
    <xf numFmtId="1" fontId="7" fillId="0" borderId="6" xfId="4" applyNumberFormat="1" applyFont="1" applyFill="1" applyBorder="1" applyAlignment="1">
      <alignment horizontal="center" vertical="center"/>
    </xf>
    <xf numFmtId="1" fontId="10" fillId="0" borderId="21" xfId="4" applyNumberFormat="1" applyFont="1" applyFill="1" applyBorder="1" applyAlignment="1">
      <alignment textRotation="90"/>
    </xf>
    <xf numFmtId="1" fontId="10" fillId="0" borderId="22" xfId="4" applyNumberFormat="1" applyFont="1" applyFill="1" applyBorder="1"/>
    <xf numFmtId="1" fontId="10" fillId="0" borderId="31" xfId="4" applyNumberFormat="1" applyFont="1" applyFill="1" applyBorder="1" applyAlignment="1">
      <alignment horizontal="center"/>
    </xf>
    <xf numFmtId="1" fontId="19" fillId="0" borderId="27" xfId="4" applyNumberFormat="1" applyFont="1" applyFill="1" applyBorder="1"/>
    <xf numFmtId="0" fontId="21" fillId="0" borderId="29" xfId="0" applyFont="1" applyBorder="1" applyAlignment="1">
      <alignment horizontal="center"/>
    </xf>
    <xf numFmtId="1" fontId="23" fillId="0" borderId="29" xfId="4" applyNumberFormat="1" applyFont="1" applyFill="1" applyBorder="1" applyAlignment="1">
      <alignment horizontal="center" vertical="center"/>
    </xf>
    <xf numFmtId="1" fontId="23" fillId="6" borderId="29" xfId="4" applyNumberFormat="1" applyFont="1" applyFill="1" applyBorder="1" applyAlignment="1">
      <alignment horizontal="center" vertical="center"/>
    </xf>
    <xf numFmtId="1" fontId="24" fillId="0" borderId="29" xfId="4" applyNumberFormat="1" applyFont="1" applyFill="1" applyBorder="1" applyAlignment="1">
      <alignment horizontal="center" vertical="center"/>
    </xf>
    <xf numFmtId="0" fontId="14" fillId="0" borderId="10" xfId="0" applyFont="1" applyBorder="1"/>
    <xf numFmtId="1" fontId="10" fillId="9" borderId="20" xfId="4" applyNumberFormat="1" applyFont="1" applyFill="1" applyBorder="1" applyAlignment="1">
      <alignment horizontal="center"/>
    </xf>
    <xf numFmtId="1" fontId="22" fillId="0" borderId="32" xfId="4" applyNumberFormat="1" applyFont="1" applyFill="1" applyBorder="1" applyAlignment="1">
      <alignment horizontal="center" vertical="center"/>
    </xf>
    <xf numFmtId="1" fontId="7" fillId="2" borderId="18" xfId="4" applyNumberFormat="1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/>
    <xf numFmtId="0" fontId="0" fillId="0" borderId="20" xfId="0" applyBorder="1"/>
    <xf numFmtId="0" fontId="1" fillId="0" borderId="20" xfId="0" applyFont="1" applyBorder="1"/>
    <xf numFmtId="0" fontId="13" fillId="0" borderId="34" xfId="0" applyFont="1" applyBorder="1"/>
    <xf numFmtId="165" fontId="13" fillId="0" borderId="10" xfId="0" applyNumberFormat="1" applyFont="1" applyBorder="1"/>
    <xf numFmtId="0" fontId="0" fillId="0" borderId="14" xfId="0" applyBorder="1"/>
    <xf numFmtId="1" fontId="10" fillId="0" borderId="11" xfId="4" applyNumberFormat="1" applyFont="1" applyFill="1" applyBorder="1" applyAlignment="1">
      <alignment textRotation="90"/>
    </xf>
    <xf numFmtId="1" fontId="10" fillId="0" borderId="12" xfId="4" applyNumberFormat="1" applyFont="1" applyFill="1" applyBorder="1" applyAlignment="1">
      <alignment textRotation="90"/>
    </xf>
    <xf numFmtId="1" fontId="10" fillId="0" borderId="9" xfId="4" applyNumberFormat="1" applyFont="1" applyFill="1" applyBorder="1"/>
    <xf numFmtId="1" fontId="10" fillId="0" borderId="10" xfId="4" applyNumberFormat="1" applyFont="1" applyFill="1" applyBorder="1"/>
    <xf numFmtId="1" fontId="11" fillId="0" borderId="9" xfId="4" applyNumberFormat="1" applyFont="1" applyFill="1" applyBorder="1"/>
    <xf numFmtId="1" fontId="11" fillId="0" borderId="10" xfId="4" applyNumberFormat="1" applyFont="1" applyFill="1" applyBorder="1"/>
    <xf numFmtId="1" fontId="10" fillId="9" borderId="15" xfId="4" applyNumberFormat="1" applyFont="1" applyFill="1" applyBorder="1"/>
    <xf numFmtId="1" fontId="10" fillId="9" borderId="31" xfId="4" applyNumberFormat="1" applyFont="1" applyFill="1" applyBorder="1"/>
    <xf numFmtId="1" fontId="10" fillId="9" borderId="16" xfId="4" applyNumberFormat="1" applyFont="1" applyFill="1" applyBorder="1"/>
    <xf numFmtId="1" fontId="10" fillId="0" borderId="9" xfId="4" applyNumberFormat="1" applyFont="1" applyFill="1" applyBorder="1" applyAlignment="1">
      <alignment textRotation="90"/>
    </xf>
    <xf numFmtId="1" fontId="10" fillId="0" borderId="10" xfId="4" applyNumberFormat="1" applyFont="1" applyFill="1" applyBorder="1" applyAlignment="1">
      <alignment textRotation="90"/>
    </xf>
    <xf numFmtId="1" fontId="10" fillId="9" borderId="9" xfId="4" applyNumberFormat="1" applyFont="1" applyFill="1" applyBorder="1"/>
    <xf numFmtId="1" fontId="10" fillId="0" borderId="40" xfId="4" applyNumberFormat="1" applyFont="1" applyFill="1" applyBorder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14" fillId="0" borderId="41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14" fillId="0" borderId="41" xfId="0" applyFont="1" applyBorder="1"/>
    <xf numFmtId="0" fontId="14" fillId="0" borderId="43" xfId="0" applyFont="1" applyBorder="1"/>
    <xf numFmtId="0" fontId="13" fillId="0" borderId="20" xfId="0" applyFont="1" applyBorder="1"/>
    <xf numFmtId="0" fontId="14" fillId="0" borderId="33" xfId="0" applyFont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/>
    <xf numFmtId="0" fontId="16" fillId="0" borderId="20" xfId="1" applyFont="1" applyBorder="1" applyAlignment="1">
      <alignment horizontal="center"/>
      <protection locked="0"/>
    </xf>
    <xf numFmtId="0" fontId="1" fillId="0" borderId="0" xfId="0" applyFont="1"/>
    <xf numFmtId="16" fontId="13" fillId="0" borderId="0" xfId="0" applyNumberFormat="1" applyFont="1"/>
    <xf numFmtId="0" fontId="14" fillId="0" borderId="0" xfId="0" applyFont="1" applyAlignment="1">
      <alignment horizontal="center"/>
    </xf>
    <xf numFmtId="0" fontId="15" fillId="0" borderId="33" xfId="0" applyFont="1" applyBorder="1" applyAlignment="1">
      <alignment horizontal="center" wrapText="1"/>
    </xf>
    <xf numFmtId="1" fontId="26" fillId="2" borderId="0" xfId="4" applyNumberFormat="1" applyFont="1" applyFill="1" applyBorder="1" applyAlignment="1">
      <alignment horizontal="center" vertical="center"/>
    </xf>
    <xf numFmtId="1" fontId="22" fillId="0" borderId="29" xfId="4" applyNumberFormat="1" applyFont="1" applyFill="1" applyBorder="1"/>
    <xf numFmtId="165" fontId="10" fillId="9" borderId="0" xfId="4" applyNumberFormat="1" applyFont="1" applyFill="1" applyBorder="1"/>
    <xf numFmtId="0" fontId="15" fillId="0" borderId="43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0" fillId="0" borderId="33" xfId="0" applyBorder="1"/>
    <xf numFmtId="0" fontId="13" fillId="0" borderId="20" xfId="0" applyFont="1" applyBorder="1" applyAlignment="1">
      <alignment horizontal="center" wrapText="1"/>
    </xf>
    <xf numFmtId="0" fontId="0" fillId="0" borderId="21" xfId="0" applyBorder="1"/>
    <xf numFmtId="0" fontId="0" fillId="0" borderId="24" xfId="0" applyBorder="1"/>
    <xf numFmtId="0" fontId="28" fillId="0" borderId="20" xfId="0" applyFont="1" applyBorder="1" applyAlignment="1">
      <alignment horizontal="center"/>
    </xf>
    <xf numFmtId="164" fontId="28" fillId="0" borderId="20" xfId="0" applyNumberFormat="1" applyFont="1" applyBorder="1" applyAlignment="1">
      <alignment horizontal="center"/>
    </xf>
    <xf numFmtId="1" fontId="29" fillId="0" borderId="20" xfId="4" applyNumberFormat="1" applyFont="1" applyFill="1" applyBorder="1"/>
    <xf numFmtId="0" fontId="10" fillId="10" borderId="20" xfId="0" applyFont="1" applyFill="1" applyBorder="1" applyAlignment="1">
      <alignment horizontal="center"/>
    </xf>
    <xf numFmtId="1" fontId="28" fillId="0" borderId="0" xfId="4" applyNumberFormat="1" applyFont="1" applyFill="1" applyBorder="1"/>
    <xf numFmtId="1" fontId="9" fillId="0" borderId="44" xfId="4" applyNumberFormat="1" applyFont="1" applyFill="1" applyBorder="1" applyAlignment="1">
      <alignment horizontal="center" vertical="center" textRotation="90"/>
    </xf>
    <xf numFmtId="1" fontId="7" fillId="0" borderId="10" xfId="4" applyNumberFormat="1" applyFont="1" applyFill="1" applyBorder="1" applyAlignment="1">
      <alignment horizontal="center" vertical="center" textRotation="90" wrapText="1"/>
    </xf>
    <xf numFmtId="1" fontId="7" fillId="0" borderId="9" xfId="4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1" fontId="7" fillId="0" borderId="17" xfId="4" applyNumberFormat="1" applyFont="1" applyFill="1" applyBorder="1" applyAlignment="1">
      <alignment horizontal="center" vertical="center" textRotation="90"/>
    </xf>
    <xf numFmtId="1" fontId="7" fillId="0" borderId="18" xfId="4" applyNumberFormat="1" applyFont="1" applyFill="1" applyBorder="1" applyAlignment="1">
      <alignment horizontal="center" vertical="center" textRotation="90"/>
    </xf>
    <xf numFmtId="1" fontId="7" fillId="0" borderId="19" xfId="4" applyNumberFormat="1" applyFont="1" applyFill="1" applyBorder="1" applyAlignment="1">
      <alignment horizontal="center" vertical="center" textRotation="90"/>
    </xf>
    <xf numFmtId="0" fontId="10" fillId="0" borderId="21" xfId="0" applyFont="1" applyBorder="1" applyAlignment="1">
      <alignment horizontal="center"/>
    </xf>
    <xf numFmtId="1" fontId="7" fillId="0" borderId="20" xfId="4" applyNumberFormat="1" applyFont="1" applyFill="1" applyBorder="1" applyAlignment="1">
      <alignment horizontal="center" vertical="center" textRotation="90"/>
    </xf>
    <xf numFmtId="1" fontId="7" fillId="0" borderId="21" xfId="4" applyNumberFormat="1" applyFont="1" applyFill="1" applyBorder="1" applyAlignment="1">
      <alignment horizontal="center" vertical="center" textRotation="90"/>
    </xf>
    <xf numFmtId="0" fontId="0" fillId="0" borderId="21" xfId="0" applyBorder="1" applyAlignment="1">
      <alignment horizontal="center"/>
    </xf>
    <xf numFmtId="1" fontId="10" fillId="0" borderId="17" xfId="4" applyNumberFormat="1" applyFont="1" applyFill="1" applyBorder="1" applyAlignment="1">
      <alignment textRotation="90"/>
    </xf>
    <xf numFmtId="1" fontId="10" fillId="0" borderId="18" xfId="4" applyNumberFormat="1" applyFont="1" applyFill="1" applyBorder="1" applyAlignment="1">
      <alignment textRotation="90"/>
    </xf>
    <xf numFmtId="1" fontId="10" fillId="0" borderId="19" xfId="4" applyNumberFormat="1" applyFont="1" applyFill="1" applyBorder="1" applyAlignment="1">
      <alignment textRotation="90" wrapText="1"/>
    </xf>
    <xf numFmtId="1" fontId="11" fillId="0" borderId="20" xfId="4" applyNumberFormat="1" applyFont="1" applyFill="1" applyBorder="1"/>
    <xf numFmtId="1" fontId="10" fillId="9" borderId="22" xfId="4" applyNumberFormat="1" applyFont="1" applyFill="1" applyBorder="1"/>
    <xf numFmtId="1" fontId="10" fillId="9" borderId="23" xfId="4" applyNumberFormat="1" applyFont="1" applyFill="1" applyBorder="1"/>
    <xf numFmtId="1" fontId="10" fillId="9" borderId="24" xfId="4" applyNumberFormat="1" applyFont="1" applyFill="1" applyBorder="1"/>
    <xf numFmtId="165" fontId="10" fillId="0" borderId="20" xfId="4" applyNumberFormat="1" applyFont="1" applyFill="1" applyBorder="1"/>
    <xf numFmtId="165" fontId="10" fillId="0" borderId="21" xfId="4" applyNumberFormat="1" applyFont="1" applyFill="1" applyBorder="1"/>
    <xf numFmtId="165" fontId="11" fillId="0" borderId="20" xfId="4" applyNumberFormat="1" applyFont="1" applyFill="1" applyBorder="1"/>
    <xf numFmtId="165" fontId="10" fillId="0" borderId="21" xfId="0" applyNumberFormat="1" applyFont="1" applyBorder="1" applyAlignment="1">
      <alignment horizontal="center"/>
    </xf>
    <xf numFmtId="165" fontId="11" fillId="0" borderId="21" xfId="4" applyNumberFormat="1" applyFont="1" applyFill="1" applyBorder="1"/>
    <xf numFmtId="165" fontId="10" fillId="9" borderId="22" xfId="4" applyNumberFormat="1" applyFont="1" applyFill="1" applyBorder="1"/>
    <xf numFmtId="165" fontId="10" fillId="9" borderId="23" xfId="4" applyNumberFormat="1" applyFont="1" applyFill="1" applyBorder="1"/>
    <xf numFmtId="165" fontId="10" fillId="9" borderId="24" xfId="4" applyNumberFormat="1" applyFont="1" applyFill="1" applyBorder="1"/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11" borderId="9" xfId="0" applyFont="1" applyFill="1" applyBorder="1" applyAlignment="1">
      <alignment horizontal="center"/>
    </xf>
    <xf numFmtId="1" fontId="7" fillId="0" borderId="45" xfId="4" applyNumberFormat="1" applyFont="1" applyFill="1" applyBorder="1" applyAlignment="1">
      <alignment horizontal="center" vertical="center" textRotation="90" wrapText="1"/>
    </xf>
    <xf numFmtId="1" fontId="24" fillId="0" borderId="46" xfId="4" applyNumberFormat="1" applyFont="1" applyFill="1" applyBorder="1" applyAlignment="1">
      <alignment horizontal="center" vertical="center"/>
    </xf>
    <xf numFmtId="1" fontId="25" fillId="2" borderId="47" xfId="4" applyNumberFormat="1" applyFont="1" applyFill="1" applyBorder="1" applyAlignment="1">
      <alignment vertical="center"/>
    </xf>
    <xf numFmtId="1" fontId="25" fillId="2" borderId="48" xfId="4" applyNumberFormat="1" applyFont="1" applyFill="1" applyBorder="1" applyAlignment="1">
      <alignment vertical="center"/>
    </xf>
    <xf numFmtId="0" fontId="21" fillId="0" borderId="50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0" xfId="0" applyFont="1" applyAlignment="1">
      <alignment horizontal="center" textRotation="90" wrapText="1"/>
    </xf>
    <xf numFmtId="1" fontId="12" fillId="0" borderId="53" xfId="4" applyNumberFormat="1" applyFont="1" applyFill="1" applyBorder="1" applyAlignment="1">
      <alignment horizontal="center" vertical="center" textRotation="90" wrapText="1"/>
    </xf>
    <xf numFmtId="164" fontId="10" fillId="0" borderId="53" xfId="0" applyNumberFormat="1" applyFont="1" applyBorder="1" applyAlignment="1">
      <alignment horizontal="center"/>
    </xf>
    <xf numFmtId="1" fontId="10" fillId="0" borderId="52" xfId="0" applyNumberFormat="1" applyFon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" fontId="7" fillId="9" borderId="54" xfId="4" applyNumberFormat="1" applyFont="1" applyFill="1" applyBorder="1" applyAlignment="1">
      <alignment horizontal="center" vertical="center"/>
    </xf>
    <xf numFmtId="1" fontId="7" fillId="9" borderId="55" xfId="4" applyNumberFormat="1" applyFont="1" applyFill="1" applyBorder="1" applyAlignment="1">
      <alignment horizontal="center" vertical="center"/>
    </xf>
    <xf numFmtId="1" fontId="9" fillId="9" borderId="55" xfId="4" applyNumberFormat="1" applyFont="1" applyFill="1" applyBorder="1" applyAlignment="1">
      <alignment horizontal="center" vertical="center"/>
    </xf>
    <xf numFmtId="1" fontId="30" fillId="9" borderId="55" xfId="4" applyNumberFormat="1" applyFont="1" applyFill="1" applyBorder="1" applyAlignment="1">
      <alignment horizontal="center" vertical="center"/>
    </xf>
    <xf numFmtId="1" fontId="30" fillId="9" borderId="56" xfId="4" applyNumberFormat="1" applyFont="1" applyFill="1" applyBorder="1" applyAlignment="1">
      <alignment horizontal="center" vertical="center"/>
    </xf>
    <xf numFmtId="1" fontId="32" fillId="9" borderId="55" xfId="4" applyNumberFormat="1" applyFont="1" applyFill="1" applyBorder="1" applyAlignment="1">
      <alignment horizontal="center" vertical="center"/>
    </xf>
    <xf numFmtId="1" fontId="30" fillId="9" borderId="57" xfId="4" applyNumberFormat="1" applyFont="1" applyFill="1" applyBorder="1" applyAlignment="1">
      <alignment horizontal="center" vertical="center"/>
    </xf>
    <xf numFmtId="1" fontId="30" fillId="9" borderId="58" xfId="4" applyNumberFormat="1" applyFont="1" applyFill="1" applyBorder="1" applyAlignment="1">
      <alignment horizontal="center" vertical="center"/>
    </xf>
    <xf numFmtId="1" fontId="30" fillId="9" borderId="59" xfId="4" applyNumberFormat="1" applyFont="1" applyFill="1" applyBorder="1" applyAlignment="1">
      <alignment horizontal="center" vertical="center"/>
    </xf>
    <xf numFmtId="1" fontId="9" fillId="9" borderId="58" xfId="4" applyNumberFormat="1" applyFont="1" applyFill="1" applyBorder="1" applyAlignment="1">
      <alignment horizontal="center" vertical="center"/>
    </xf>
    <xf numFmtId="1" fontId="9" fillId="9" borderId="59" xfId="4" applyNumberFormat="1" applyFont="1" applyFill="1" applyBorder="1" applyAlignment="1">
      <alignment horizontal="center" vertical="center"/>
    </xf>
    <xf numFmtId="164" fontId="31" fillId="9" borderId="60" xfId="4" applyNumberFormat="1" applyFont="1" applyFill="1" applyBorder="1" applyAlignment="1">
      <alignment horizontal="center" vertical="center"/>
    </xf>
    <xf numFmtId="0" fontId="10" fillId="9" borderId="55" xfId="0" applyFont="1" applyFill="1" applyBorder="1" applyAlignment="1">
      <alignment horizontal="center"/>
    </xf>
    <xf numFmtId="0" fontId="0" fillId="9" borderId="55" xfId="0" applyFill="1" applyBorder="1" applyAlignment="1">
      <alignment horizontal="center"/>
    </xf>
    <xf numFmtId="0" fontId="13" fillId="9" borderId="55" xfId="0" applyFont="1" applyFill="1" applyBorder="1" applyAlignment="1">
      <alignment horizontal="center"/>
    </xf>
    <xf numFmtId="1" fontId="25" fillId="2" borderId="48" xfId="4" applyNumberFormat="1" applyFont="1" applyFill="1" applyBorder="1" applyAlignment="1">
      <alignment horizontal="center" vertical="center"/>
    </xf>
    <xf numFmtId="1" fontId="25" fillId="2" borderId="49" xfId="4" applyNumberFormat="1" applyFont="1" applyFill="1" applyBorder="1" applyAlignment="1">
      <alignment horizontal="center" vertical="center"/>
    </xf>
    <xf numFmtId="1" fontId="27" fillId="2" borderId="17" xfId="4" applyNumberFormat="1" applyFont="1" applyFill="1" applyBorder="1" applyAlignment="1">
      <alignment horizontal="center" vertical="center"/>
    </xf>
    <xf numFmtId="1" fontId="27" fillId="2" borderId="18" xfId="4" applyNumberFormat="1" applyFont="1" applyFill="1" applyBorder="1" applyAlignment="1">
      <alignment horizontal="center" vertical="center"/>
    </xf>
    <xf numFmtId="1" fontId="27" fillId="2" borderId="19" xfId="4" applyNumberFormat="1" applyFont="1" applyFill="1" applyBorder="1" applyAlignment="1">
      <alignment horizontal="center" vertical="center"/>
    </xf>
    <xf numFmtId="1" fontId="19" fillId="0" borderId="35" xfId="4" applyNumberFormat="1" applyFont="1" applyFill="1" applyBorder="1" applyAlignment="1">
      <alignment horizontal="center"/>
    </xf>
    <xf numFmtId="1" fontId="19" fillId="0" borderId="27" xfId="4" applyNumberFormat="1" applyFont="1" applyFill="1" applyBorder="1" applyAlignment="1">
      <alignment horizontal="center"/>
    </xf>
    <xf numFmtId="1" fontId="19" fillId="0" borderId="36" xfId="4" applyNumberFormat="1" applyFont="1" applyFill="1" applyBorder="1" applyAlignment="1">
      <alignment horizontal="center"/>
    </xf>
    <xf numFmtId="1" fontId="25" fillId="0" borderId="17" xfId="4" applyNumberFormat="1" applyFont="1" applyFill="1" applyBorder="1" applyAlignment="1">
      <alignment horizontal="center"/>
    </xf>
    <xf numFmtId="1" fontId="25" fillId="0" borderId="18" xfId="4" applyNumberFormat="1" applyFont="1" applyFill="1" applyBorder="1" applyAlignment="1">
      <alignment horizontal="center"/>
    </xf>
    <xf numFmtId="1" fontId="25" fillId="0" borderId="19" xfId="4" applyNumberFormat="1" applyFont="1" applyFill="1" applyBorder="1" applyAlignment="1">
      <alignment horizontal="center"/>
    </xf>
    <xf numFmtId="1" fontId="19" fillId="0" borderId="39" xfId="4" applyNumberFormat="1" applyFont="1" applyFill="1" applyBorder="1" applyAlignment="1">
      <alignment horizontal="center"/>
    </xf>
    <xf numFmtId="1" fontId="19" fillId="0" borderId="37" xfId="4" applyNumberFormat="1" applyFont="1" applyFill="1" applyBorder="1" applyAlignment="1">
      <alignment horizontal="center"/>
    </xf>
    <xf numFmtId="1" fontId="19" fillId="0" borderId="38" xfId="4" applyNumberFormat="1" applyFont="1" applyFill="1" applyBorder="1" applyAlignment="1">
      <alignment horizontal="center"/>
    </xf>
    <xf numFmtId="1" fontId="22" fillId="0" borderId="28" xfId="4" applyNumberFormat="1" applyFont="1" applyFill="1" applyBorder="1"/>
    <xf numFmtId="1" fontId="22" fillId="0" borderId="29" xfId="4" applyNumberFormat="1" applyFont="1" applyFill="1" applyBorder="1"/>
    <xf numFmtId="1" fontId="22" fillId="0" borderId="30" xfId="4" applyNumberFormat="1" applyFont="1" applyFill="1" applyBorder="1"/>
    <xf numFmtId="1" fontId="22" fillId="0" borderId="28" xfId="4" applyNumberFormat="1" applyFont="1" applyFill="1" applyBorder="1" applyAlignment="1">
      <alignment horizontal="center"/>
    </xf>
    <xf numFmtId="1" fontId="22" fillId="0" borderId="29" xfId="4" applyNumberFormat="1" applyFont="1" applyFill="1" applyBorder="1" applyAlignment="1">
      <alignment horizontal="center"/>
    </xf>
    <xf numFmtId="1" fontId="22" fillId="0" borderId="30" xfId="4" applyNumberFormat="1" applyFont="1" applyFill="1" applyBorder="1" applyAlignment="1">
      <alignment horizontal="center"/>
    </xf>
    <xf numFmtId="1" fontId="17" fillId="2" borderId="25" xfId="4" applyNumberFormat="1" applyFont="1" applyFill="1" applyBorder="1" applyAlignment="1">
      <alignment horizontal="center" vertical="center"/>
    </xf>
    <xf numFmtId="1" fontId="7" fillId="2" borderId="26" xfId="4" applyNumberFormat="1" applyFont="1" applyFill="1" applyBorder="1" applyAlignment="1">
      <alignment horizontal="center" vertical="center"/>
    </xf>
    <xf numFmtId="0" fontId="3" fillId="0" borderId="23" xfId="3" applyBorder="1" applyAlignment="1">
      <protection locked="0"/>
    </xf>
    <xf numFmtId="0" fontId="16" fillId="0" borderId="23" xfId="1" applyFont="1" applyBorder="1">
      <protection locked="0"/>
    </xf>
    <xf numFmtId="0" fontId="16" fillId="0" borderId="24" xfId="1" applyFont="1" applyBorder="1">
      <protection locked="0"/>
    </xf>
    <xf numFmtId="1" fontId="21" fillId="0" borderId="29" xfId="4" applyNumberFormat="1" applyFont="1" applyFill="1" applyBorder="1" applyAlignment="1">
      <alignment horizontal="center" vertical="center"/>
    </xf>
    <xf numFmtId="1" fontId="21" fillId="0" borderId="51" xfId="4" applyNumberFormat="1" applyFont="1" applyFill="1" applyBorder="1" applyAlignment="1">
      <alignment horizontal="center" vertical="center"/>
    </xf>
    <xf numFmtId="1" fontId="21" fillId="0" borderId="28" xfId="4" applyNumberFormat="1" applyFont="1" applyBorder="1" applyAlignment="1">
      <alignment horizontal="center" vertical="center"/>
    </xf>
    <xf numFmtId="1" fontId="21" fillId="0" borderId="29" xfId="4" applyNumberFormat="1" applyFont="1" applyBorder="1" applyAlignment="1">
      <alignment horizontal="center" vertical="center"/>
    </xf>
    <xf numFmtId="1" fontId="21" fillId="0" borderId="30" xfId="4" applyNumberFormat="1" applyFont="1" applyBorder="1" applyAlignment="1">
      <alignment horizontal="center" vertical="center"/>
    </xf>
    <xf numFmtId="1" fontId="21" fillId="2" borderId="28" xfId="4" applyNumberFormat="1" applyFont="1" applyFill="1" applyBorder="1" applyAlignment="1">
      <alignment horizontal="center" vertical="center"/>
    </xf>
    <xf numFmtId="1" fontId="21" fillId="2" borderId="29" xfId="4" applyNumberFormat="1" applyFont="1" applyFill="1" applyBorder="1" applyAlignment="1">
      <alignment horizontal="center" vertical="center"/>
    </xf>
    <xf numFmtId="1" fontId="21" fillId="2" borderId="28" xfId="4" applyNumberFormat="1" applyFont="1" applyFill="1" applyBorder="1" applyAlignment="1">
      <alignment horizontal="center" vertical="center" wrapText="1"/>
    </xf>
    <xf numFmtId="1" fontId="21" fillId="2" borderId="29" xfId="4" applyNumberFormat="1" applyFont="1" applyFill="1" applyBorder="1" applyAlignment="1">
      <alignment horizontal="center" vertical="center" wrapText="1"/>
    </xf>
    <xf numFmtId="1" fontId="21" fillId="2" borderId="30" xfId="4" applyNumberFormat="1" applyFont="1" applyFill="1" applyBorder="1" applyAlignment="1">
      <alignment horizontal="center" vertical="center" wrapText="1"/>
    </xf>
    <xf numFmtId="1" fontId="21" fillId="2" borderId="30" xfId="4" applyNumberFormat="1" applyFont="1" applyFill="1" applyBorder="1" applyAlignment="1">
      <alignment horizontal="center" vertical="center"/>
    </xf>
    <xf numFmtId="0" fontId="16" fillId="0" borderId="20" xfId="1" applyFont="1" applyBorder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0" fillId="0" borderId="21" xfId="1" applyFont="1" applyBorder="1" applyAlignment="1">
      <alignment horizontal="center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25" fillId="2" borderId="47" xfId="4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11" borderId="52" xfId="0" applyFont="1" applyFill="1" applyBorder="1" applyAlignment="1">
      <alignment horizontal="center"/>
    </xf>
    <xf numFmtId="0" fontId="10" fillId="11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8" fillId="0" borderId="52" xfId="0" applyFont="1" applyBorder="1" applyAlignment="1">
      <alignment horizontal="center" wrapText="1"/>
    </xf>
    <xf numFmtId="1" fontId="9" fillId="9" borderId="54" xfId="4" applyNumberFormat="1" applyFont="1" applyFill="1" applyBorder="1" applyAlignment="1">
      <alignment horizontal="center" vertical="center"/>
    </xf>
  </cellXfs>
  <cellStyles count="5">
    <cellStyle name="Default" xfId="1" xr:uid="{00000000-0005-0000-0000-000000000000}"/>
    <cellStyle name="Default SS" xfId="2" xr:uid="{00000000-0005-0000-0000-000001000000}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222296" name="AutoShape 35">
          <a:extLst>
            <a:ext uri="{FF2B5EF4-FFF2-40B4-BE49-F238E27FC236}">
              <a16:creationId xmlns:a16="http://schemas.microsoft.com/office/drawing/2014/main" id="{1716B38C-32D7-4436-9A0F-8A4AEE649A2C}"/>
            </a:ext>
          </a:extLst>
        </xdr:cNvPr>
        <xdr:cNvSpPr>
          <a:spLocks/>
        </xdr:cNvSpPr>
      </xdr:nvSpPr>
      <xdr:spPr bwMode="auto">
        <a:xfrm>
          <a:off x="0" y="12030075"/>
          <a:ext cx="0" cy="0"/>
        </a:xfrm>
        <a:prstGeom prst="leftBrace">
          <a:avLst>
            <a:gd name="adj1" fmla="val -2147483648"/>
            <a:gd name="adj2" fmla="val 5075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379"/>
  <sheetViews>
    <sheetView tabSelected="1" topLeftCell="G21" zoomScale="85" zoomScaleNormal="85" workbookViewId="0">
      <selection activeCell="AF63" sqref="AF63"/>
    </sheetView>
  </sheetViews>
  <sheetFormatPr defaultColWidth="10.85546875" defaultRowHeight="16.5"/>
  <cols>
    <col min="1" max="1" width="10.7109375" style="22" hidden="1" customWidth="1"/>
    <col min="2" max="2" width="6.140625" style="8" hidden="1" customWidth="1"/>
    <col min="3" max="3" width="3.28515625" style="8" hidden="1" customWidth="1"/>
    <col min="4" max="4" width="14.42578125" style="8" customWidth="1"/>
    <col min="5" max="5" width="19.42578125" style="8" hidden="1" customWidth="1"/>
    <col min="6" max="6" width="8.28515625" style="8" hidden="1" customWidth="1"/>
    <col min="7" max="7" width="31.5703125" style="8" customWidth="1"/>
    <col min="8" max="8" width="21.7109375" style="23" bestFit="1" customWidth="1"/>
    <col min="9" max="9" width="5.140625" style="3" hidden="1" customWidth="1"/>
    <col min="10" max="10" width="1" style="24" hidden="1" customWidth="1"/>
    <col min="11" max="11" width="6.140625" style="3" hidden="1" customWidth="1"/>
    <col min="12" max="12" width="5.28515625" style="3" customWidth="1"/>
    <col min="13" max="13" width="4.85546875" style="4" customWidth="1"/>
    <col min="14" max="14" width="4.85546875" style="21" customWidth="1"/>
    <col min="15" max="17" width="5.7109375" style="8" customWidth="1"/>
    <col min="18" max="19" width="4.85546875" style="8" customWidth="1"/>
    <col min="20" max="20" width="8.140625" style="8" bestFit="1" customWidth="1"/>
    <col min="21" max="22" width="4.85546875" style="8" customWidth="1"/>
    <col min="23" max="23" width="10.5703125" style="8" bestFit="1" customWidth="1"/>
    <col min="24" max="34" width="4.85546875" style="8" customWidth="1"/>
    <col min="35" max="35" width="9" style="7" bestFit="1" customWidth="1"/>
    <col min="36" max="36" width="6.85546875" style="7" customWidth="1"/>
    <col min="37" max="38" width="5.7109375" style="7" customWidth="1"/>
    <col min="39" max="39" width="7.42578125" style="82" customWidth="1"/>
    <col min="40" max="40" width="7.42578125" style="60" customWidth="1"/>
    <col min="41" max="41" width="30.7109375" style="60" customWidth="1"/>
    <col min="42" max="50" width="8.7109375" style="34" customWidth="1"/>
    <col min="51" max="58" width="6.7109375" style="34" customWidth="1"/>
    <col min="59" max="59" width="10.28515625" style="34" customWidth="1"/>
    <col min="60" max="68" width="6.7109375" style="34" customWidth="1"/>
    <col min="69" max="69" width="31.5703125" style="34" customWidth="1"/>
    <col min="70" max="81" width="6.7109375" style="34" customWidth="1"/>
    <col min="82" max="87" width="0" style="34" hidden="1" customWidth="1"/>
    <col min="88" max="88" width="10.85546875" style="34" hidden="1" customWidth="1"/>
    <col min="89" max="96" width="6.7109375" style="34" customWidth="1"/>
    <col min="97" max="97" width="6.7109375" style="105" customWidth="1"/>
    <col min="98" max="104" width="6.7109375" style="34" customWidth="1"/>
    <col min="105" max="105" width="6.7109375" style="54" customWidth="1"/>
    <col min="106" max="106" width="14.5703125" style="34" customWidth="1"/>
    <col min="107" max="107" width="108.28515625" style="34" customWidth="1"/>
    <col min="108" max="16384" width="10.85546875" style="34"/>
  </cols>
  <sheetData>
    <row r="1" spans="1:107" ht="30.95" customHeight="1" thickTop="1" thickBot="1">
      <c r="A1" s="1"/>
      <c r="B1" s="12"/>
      <c r="C1" s="12"/>
      <c r="D1" s="185" t="s">
        <v>60</v>
      </c>
      <c r="E1" s="186"/>
      <c r="F1" s="186"/>
      <c r="G1" s="251" t="s">
        <v>156</v>
      </c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10"/>
      <c r="AN1" s="133"/>
      <c r="AO1" s="211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3"/>
      <c r="BP1" s="94"/>
      <c r="BQ1" s="217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9"/>
    </row>
    <row r="2" spans="1:107" ht="27" customHeight="1" thickBot="1">
      <c r="A2" s="1"/>
      <c r="B2" s="2"/>
      <c r="C2" s="2"/>
      <c r="D2" s="187"/>
      <c r="E2" s="87"/>
      <c r="F2" s="87"/>
      <c r="G2" s="187"/>
      <c r="H2" s="87"/>
      <c r="I2" s="88"/>
      <c r="J2" s="89"/>
      <c r="K2" s="90"/>
      <c r="L2" s="183"/>
      <c r="M2" s="184"/>
      <c r="N2" s="240" t="s">
        <v>6</v>
      </c>
      <c r="O2" s="240"/>
      <c r="P2" s="240"/>
      <c r="Q2" s="244"/>
      <c r="R2" s="236" t="s">
        <v>7</v>
      </c>
      <c r="S2" s="237"/>
      <c r="T2" s="237"/>
      <c r="U2" s="238"/>
      <c r="V2" s="239" t="s">
        <v>14</v>
      </c>
      <c r="W2" s="240"/>
      <c r="X2" s="240"/>
      <c r="Y2" s="244"/>
      <c r="Z2" s="239" t="s">
        <v>9</v>
      </c>
      <c r="AA2" s="240"/>
      <c r="AB2" s="240"/>
      <c r="AC2" s="240"/>
      <c r="AD2" s="241" t="s">
        <v>38</v>
      </c>
      <c r="AE2" s="242"/>
      <c r="AF2" s="242"/>
      <c r="AG2" s="242"/>
      <c r="AH2" s="243"/>
      <c r="AI2" s="234" t="s">
        <v>4</v>
      </c>
      <c r="AJ2" s="234"/>
      <c r="AK2" s="234"/>
      <c r="AL2" s="234"/>
      <c r="AM2" s="235"/>
      <c r="AO2" s="93"/>
      <c r="AP2" s="223"/>
      <c r="AQ2" s="224"/>
      <c r="AR2" s="224"/>
      <c r="AS2" s="225"/>
      <c r="AT2" s="223"/>
      <c r="AU2" s="224"/>
      <c r="AV2" s="224"/>
      <c r="AW2" s="225"/>
      <c r="AX2" s="134"/>
      <c r="AY2" s="226"/>
      <c r="AZ2" s="227"/>
      <c r="BA2" s="227"/>
      <c r="BB2" s="227"/>
      <c r="BC2" s="227"/>
      <c r="BD2" s="227"/>
      <c r="BE2" s="227"/>
      <c r="BF2" s="227"/>
      <c r="BG2" s="227"/>
      <c r="BH2" s="227"/>
      <c r="BI2" s="228"/>
      <c r="BJ2" s="226"/>
      <c r="BK2" s="227"/>
      <c r="BL2" s="227"/>
      <c r="BM2" s="227"/>
      <c r="BN2" s="227"/>
      <c r="BO2" s="228"/>
      <c r="BP2" s="85"/>
      <c r="BQ2" s="95"/>
      <c r="BR2" s="215"/>
      <c r="BS2" s="215"/>
      <c r="BT2" s="215"/>
      <c r="BU2" s="215"/>
      <c r="BV2" s="215"/>
      <c r="BW2" s="214"/>
      <c r="BX2" s="215"/>
      <c r="BY2" s="216"/>
      <c r="BZ2" s="214"/>
      <c r="CA2" s="215"/>
      <c r="CB2" s="215"/>
      <c r="CC2" s="216"/>
      <c r="CD2" s="86"/>
      <c r="CE2" s="86"/>
      <c r="CF2" s="86"/>
      <c r="CG2" s="86"/>
      <c r="CH2" s="86"/>
      <c r="CI2" s="86"/>
      <c r="CJ2" s="86"/>
      <c r="CK2" s="214"/>
      <c r="CL2" s="215"/>
      <c r="CM2" s="215"/>
      <c r="CN2" s="215"/>
      <c r="CO2" s="215"/>
      <c r="CP2" s="215"/>
      <c r="CQ2" s="215"/>
      <c r="CR2" s="215"/>
      <c r="CS2" s="220"/>
      <c r="CT2" s="221"/>
      <c r="CU2" s="221"/>
      <c r="CV2" s="221"/>
      <c r="CW2" s="221"/>
      <c r="CX2" s="221"/>
      <c r="CY2" s="221"/>
      <c r="CZ2" s="221"/>
      <c r="DA2" s="222"/>
    </row>
    <row r="3" spans="1:107" ht="108" customHeight="1">
      <c r="A3" s="5" t="s">
        <v>1</v>
      </c>
      <c r="B3" s="6"/>
      <c r="C3" s="6"/>
      <c r="D3" s="188"/>
      <c r="E3" s="71"/>
      <c r="F3" s="189" t="s">
        <v>15</v>
      </c>
      <c r="G3" s="188" t="s">
        <v>56</v>
      </c>
      <c r="H3" s="252" t="s">
        <v>155</v>
      </c>
      <c r="I3" s="37" t="s">
        <v>3</v>
      </c>
      <c r="J3" s="38"/>
      <c r="K3" s="37" t="s">
        <v>3</v>
      </c>
      <c r="L3" s="147" t="s">
        <v>129</v>
      </c>
      <c r="M3" s="148" t="s">
        <v>2</v>
      </c>
      <c r="N3" s="72" t="s">
        <v>10</v>
      </c>
      <c r="O3" s="72" t="s">
        <v>11</v>
      </c>
      <c r="P3" s="72" t="s">
        <v>12</v>
      </c>
      <c r="Q3" s="72" t="s">
        <v>34</v>
      </c>
      <c r="R3" s="72" t="s">
        <v>10</v>
      </c>
      <c r="S3" s="72" t="s">
        <v>11</v>
      </c>
      <c r="T3" s="72" t="s">
        <v>12</v>
      </c>
      <c r="U3" s="72" t="s">
        <v>13</v>
      </c>
      <c r="V3" s="158" t="s">
        <v>10</v>
      </c>
      <c r="W3" s="159" t="s">
        <v>11</v>
      </c>
      <c r="X3" s="159" t="s">
        <v>12</v>
      </c>
      <c r="Y3" s="160" t="s">
        <v>13</v>
      </c>
      <c r="Z3" s="72" t="s">
        <v>131</v>
      </c>
      <c r="AA3" s="72" t="s">
        <v>11</v>
      </c>
      <c r="AB3" s="72" t="s">
        <v>12</v>
      </c>
      <c r="AC3" s="72" t="s">
        <v>13</v>
      </c>
      <c r="AD3" s="162" t="s">
        <v>10</v>
      </c>
      <c r="AE3" s="72" t="s">
        <v>11</v>
      </c>
      <c r="AF3" s="72" t="s">
        <v>12</v>
      </c>
      <c r="AG3" s="72" t="s">
        <v>13</v>
      </c>
      <c r="AH3" s="163" t="s">
        <v>37</v>
      </c>
      <c r="AI3" s="72" t="s">
        <v>10</v>
      </c>
      <c r="AJ3" s="72" t="s">
        <v>11</v>
      </c>
      <c r="AK3" s="72" t="s">
        <v>12</v>
      </c>
      <c r="AL3" s="73" t="s">
        <v>13</v>
      </c>
      <c r="AM3" s="190" t="s">
        <v>16</v>
      </c>
      <c r="AN3" s="37"/>
      <c r="AO3" s="70"/>
      <c r="AP3" s="165"/>
      <c r="AQ3" s="166"/>
      <c r="AR3" s="166"/>
      <c r="AS3" s="167"/>
      <c r="AT3" s="48"/>
      <c r="AU3" s="48"/>
      <c r="AV3" s="48"/>
      <c r="AW3" s="50"/>
      <c r="AX3" s="50"/>
      <c r="AY3" s="165"/>
      <c r="AZ3" s="166"/>
      <c r="BA3" s="166"/>
      <c r="BB3" s="166"/>
      <c r="BC3" s="166"/>
      <c r="BD3" s="166"/>
      <c r="BE3" s="166"/>
      <c r="BF3" s="166"/>
      <c r="BG3" s="166"/>
      <c r="BH3" s="166"/>
      <c r="BI3" s="167"/>
      <c r="BJ3" s="50"/>
      <c r="BK3" s="48"/>
      <c r="BL3" s="50"/>
      <c r="BM3" s="50"/>
      <c r="BN3" s="50"/>
      <c r="BO3" s="52"/>
      <c r="BP3" s="50" t="s">
        <v>59</v>
      </c>
      <c r="BQ3" s="70"/>
      <c r="BR3" s="103"/>
      <c r="BS3" s="104"/>
      <c r="BT3" s="104"/>
      <c r="BU3" s="104"/>
      <c r="BV3" s="104"/>
      <c r="BW3" s="112"/>
      <c r="BX3" s="48"/>
      <c r="BY3" s="113"/>
      <c r="BZ3" s="112"/>
      <c r="CA3" s="48"/>
      <c r="CB3" s="48"/>
      <c r="CC3" s="113"/>
      <c r="CK3" s="112"/>
      <c r="CL3" s="48"/>
      <c r="CM3" s="48"/>
      <c r="CN3" s="48"/>
      <c r="CO3" s="48"/>
      <c r="CP3" s="48"/>
      <c r="CQ3" s="48"/>
      <c r="CR3" s="48"/>
      <c r="CS3" s="112"/>
      <c r="CT3" s="48"/>
      <c r="CU3" s="48"/>
      <c r="CV3" s="48"/>
      <c r="CW3" s="48"/>
      <c r="CX3" s="48"/>
      <c r="CY3" s="48"/>
      <c r="CZ3" s="48"/>
      <c r="DA3" s="83"/>
      <c r="DC3" s="34" t="s">
        <v>137</v>
      </c>
    </row>
    <row r="4" spans="1:107">
      <c r="A4" s="5"/>
      <c r="B4" s="6"/>
      <c r="C4" s="6"/>
      <c r="D4" s="188">
        <v>1</v>
      </c>
      <c r="E4" s="71"/>
      <c r="F4" s="189"/>
      <c r="G4" s="188" t="s">
        <v>63</v>
      </c>
      <c r="H4" s="253" t="s">
        <v>97</v>
      </c>
      <c r="I4" s="37"/>
      <c r="J4" s="38"/>
      <c r="K4" s="37"/>
      <c r="L4" s="149">
        <v>34</v>
      </c>
      <c r="M4" s="253">
        <v>352</v>
      </c>
      <c r="N4" s="154">
        <v>454</v>
      </c>
      <c r="O4" s="155">
        <v>1757</v>
      </c>
      <c r="P4" s="155">
        <v>1567</v>
      </c>
      <c r="Q4" s="156">
        <v>1450</v>
      </c>
      <c r="R4" s="253">
        <v>5</v>
      </c>
      <c r="S4" s="253">
        <v>23</v>
      </c>
      <c r="T4" s="253">
        <v>17</v>
      </c>
      <c r="U4" s="253">
        <v>14</v>
      </c>
      <c r="V4" s="70">
        <v>86</v>
      </c>
      <c r="W4" s="253">
        <v>409</v>
      </c>
      <c r="X4" s="253">
        <v>336</v>
      </c>
      <c r="Y4" s="161">
        <v>318</v>
      </c>
      <c r="Z4" s="253">
        <v>14</v>
      </c>
      <c r="AA4" s="253">
        <v>29</v>
      </c>
      <c r="AB4" s="253">
        <v>28</v>
      </c>
      <c r="AC4" s="253">
        <v>20</v>
      </c>
      <c r="AD4" s="70"/>
      <c r="AE4" s="253"/>
      <c r="AF4" s="253"/>
      <c r="AG4" s="253"/>
      <c r="AH4" s="161"/>
      <c r="AI4" s="253">
        <v>553</v>
      </c>
      <c r="AJ4" s="253">
        <f>IF(M4&gt;0,O4+S4+W4+AA4+AE4,"")</f>
        <v>2218</v>
      </c>
      <c r="AK4" s="254">
        <f>IF(M4&gt;0,P4+T4+X4+AB4+AF4,"")</f>
        <v>1948</v>
      </c>
      <c r="AL4" s="254">
        <f>IF(M4&gt;0,Q4+U4+Y4+AC4+AG4,"")</f>
        <v>1802</v>
      </c>
      <c r="AM4" s="191">
        <f>IF(M4&gt;0,AL4/M4,"")</f>
        <v>5.1193181818181817</v>
      </c>
      <c r="AN4" s="61"/>
      <c r="AO4" s="145"/>
      <c r="AP4" s="172"/>
      <c r="AQ4" s="49"/>
      <c r="AR4" s="49"/>
      <c r="AS4" s="173"/>
      <c r="AT4" s="49"/>
      <c r="AU4" s="49"/>
      <c r="AV4" s="49"/>
      <c r="AW4" s="49"/>
      <c r="AX4" s="49"/>
      <c r="AY4" s="53"/>
      <c r="BI4" s="54"/>
      <c r="BM4" s="51"/>
      <c r="BN4" s="51"/>
      <c r="BO4" s="54"/>
      <c r="BQ4" s="70"/>
      <c r="BR4" s="105"/>
      <c r="BW4" s="105"/>
      <c r="BY4" s="106"/>
      <c r="BZ4" s="105"/>
      <c r="CC4" s="106"/>
      <c r="CK4" s="105"/>
    </row>
    <row r="5" spans="1:107">
      <c r="A5" s="5"/>
      <c r="B5" s="6"/>
      <c r="C5" s="6"/>
      <c r="D5" s="192">
        <f>D4+1</f>
        <v>2</v>
      </c>
      <c r="E5" s="71"/>
      <c r="F5" s="189"/>
      <c r="G5" s="188" t="s">
        <v>127</v>
      </c>
      <c r="H5" s="253" t="s">
        <v>128</v>
      </c>
      <c r="I5" s="37"/>
      <c r="J5" s="38"/>
      <c r="K5" s="37"/>
      <c r="L5" s="149">
        <v>6</v>
      </c>
      <c r="M5" s="253">
        <v>26</v>
      </c>
      <c r="N5" s="151">
        <v>2</v>
      </c>
      <c r="O5" s="253">
        <v>8</v>
      </c>
      <c r="P5" s="253">
        <v>6</v>
      </c>
      <c r="Q5" s="150">
        <v>4</v>
      </c>
      <c r="R5" s="253">
        <v>3</v>
      </c>
      <c r="S5" s="253">
        <v>11</v>
      </c>
      <c r="T5" s="253">
        <v>5</v>
      </c>
      <c r="U5" s="253">
        <v>0</v>
      </c>
      <c r="V5" s="70">
        <v>8</v>
      </c>
      <c r="W5" s="253">
        <v>46</v>
      </c>
      <c r="X5" s="253">
        <v>33</v>
      </c>
      <c r="Y5" s="161">
        <v>29</v>
      </c>
      <c r="Z5" s="253">
        <v>9</v>
      </c>
      <c r="AA5" s="253">
        <v>85</v>
      </c>
      <c r="AB5" s="253">
        <v>52</v>
      </c>
      <c r="AC5" s="253">
        <v>61</v>
      </c>
      <c r="AD5" s="70"/>
      <c r="AE5" s="253"/>
      <c r="AF5" s="253"/>
      <c r="AG5" s="253"/>
      <c r="AH5" s="161"/>
      <c r="AI5" s="253">
        <f t="shared" ref="AI5:AI16" si="0">IF(M5&gt;0,N5+R5+V5+Z5+AD5,"")</f>
        <v>22</v>
      </c>
      <c r="AJ5" s="253">
        <f t="shared" ref="AJ5:AJ16" si="1">IF(M5&gt;0,O5+S5+W5+AA5+AE5,"")</f>
        <v>150</v>
      </c>
      <c r="AK5" s="254">
        <f t="shared" ref="AK5:AK21" si="2">IF(M5&gt;0,P5+T5+X5+AB5+AF5,"")</f>
        <v>96</v>
      </c>
      <c r="AL5" s="254">
        <f t="shared" ref="AL5:AL14" si="3">IF(M5&gt;0,Q5+U5+Y5+AC5+AG5,"")</f>
        <v>94</v>
      </c>
      <c r="AM5" s="191">
        <f t="shared" ref="AM5:AM21" si="4">IF(M5&gt;0,AL5/M5,"")</f>
        <v>3.6153846153846154</v>
      </c>
      <c r="AN5" s="61"/>
      <c r="AO5" s="142"/>
      <c r="AP5" s="172"/>
      <c r="AQ5" s="49"/>
      <c r="AR5" s="49"/>
      <c r="AS5" s="173"/>
      <c r="AT5" s="49"/>
      <c r="AU5" s="49"/>
      <c r="AV5" s="49"/>
      <c r="AW5" s="49"/>
      <c r="AX5" s="49"/>
      <c r="AY5" s="53"/>
      <c r="BI5" s="54"/>
      <c r="BM5" s="51"/>
      <c r="BN5" s="51"/>
      <c r="BO5" s="54"/>
      <c r="BQ5" s="70"/>
      <c r="BR5" s="105"/>
      <c r="BW5" s="105"/>
      <c r="BY5" s="106"/>
      <c r="BZ5" s="105"/>
      <c r="CC5" s="106"/>
      <c r="CK5" s="105"/>
    </row>
    <row r="6" spans="1:107" ht="15" customHeight="1">
      <c r="A6" s="13"/>
      <c r="B6" s="11"/>
      <c r="C6" s="56"/>
      <c r="D6" s="192">
        <f>D5+1</f>
        <v>3</v>
      </c>
      <c r="E6" s="71"/>
      <c r="F6" s="71"/>
      <c r="G6" s="255" t="s">
        <v>64</v>
      </c>
      <c r="H6" s="256" t="s">
        <v>149</v>
      </c>
      <c r="I6" s="256"/>
      <c r="J6" s="256"/>
      <c r="K6" s="256"/>
      <c r="L6" s="182">
        <v>2</v>
      </c>
      <c r="M6" s="256">
        <v>24</v>
      </c>
      <c r="N6" s="151">
        <v>46</v>
      </c>
      <c r="O6" s="253">
        <v>196</v>
      </c>
      <c r="P6" s="253">
        <v>157</v>
      </c>
      <c r="Q6" s="150">
        <v>151</v>
      </c>
      <c r="R6" s="253">
        <v>1</v>
      </c>
      <c r="S6" s="253">
        <v>5</v>
      </c>
      <c r="T6" s="253">
        <v>4</v>
      </c>
      <c r="U6" s="253">
        <v>4</v>
      </c>
      <c r="V6" s="70">
        <v>5</v>
      </c>
      <c r="W6" s="253">
        <v>24</v>
      </c>
      <c r="X6" s="253">
        <v>16</v>
      </c>
      <c r="Y6" s="161">
        <v>16</v>
      </c>
      <c r="Z6" s="253"/>
      <c r="AA6" s="253"/>
      <c r="AB6" s="253"/>
      <c r="AC6" s="253"/>
      <c r="AD6" s="70"/>
      <c r="AE6" s="253"/>
      <c r="AF6" s="253"/>
      <c r="AG6" s="253"/>
      <c r="AH6" s="161"/>
      <c r="AI6" s="253">
        <f t="shared" si="0"/>
        <v>52</v>
      </c>
      <c r="AJ6" s="253">
        <f t="shared" si="1"/>
        <v>225</v>
      </c>
      <c r="AK6" s="254">
        <f t="shared" si="2"/>
        <v>177</v>
      </c>
      <c r="AL6" s="254">
        <f t="shared" si="3"/>
        <v>171</v>
      </c>
      <c r="AM6" s="191">
        <f t="shared" si="4"/>
        <v>7.125</v>
      </c>
      <c r="AN6" s="61"/>
      <c r="AO6" s="70"/>
      <c r="AP6" s="172"/>
      <c r="AQ6" s="49"/>
      <c r="AR6" s="49"/>
      <c r="AS6" s="173"/>
      <c r="AY6" s="53"/>
      <c r="BI6" s="54"/>
      <c r="BO6" s="54"/>
      <c r="BQ6" s="70"/>
      <c r="BR6" s="105"/>
      <c r="BW6" s="105"/>
      <c r="BY6" s="106"/>
      <c r="BZ6" s="105"/>
      <c r="CC6" s="106"/>
      <c r="CK6" s="105"/>
    </row>
    <row r="7" spans="1:107" ht="15" customHeight="1">
      <c r="A7" s="9"/>
      <c r="B7" s="10"/>
      <c r="C7" s="14"/>
      <c r="D7" s="192">
        <f t="shared" ref="D7:D50" si="5">D6+1</f>
        <v>4</v>
      </c>
      <c r="E7" s="71" t="s">
        <v>5</v>
      </c>
      <c r="F7" s="71"/>
      <c r="G7" s="188" t="s">
        <v>65</v>
      </c>
      <c r="H7" s="253" t="s">
        <v>99</v>
      </c>
      <c r="I7" s="253"/>
      <c r="J7" s="253"/>
      <c r="K7" s="253"/>
      <c r="L7" s="151">
        <v>3</v>
      </c>
      <c r="M7" s="253">
        <v>61</v>
      </c>
      <c r="N7" s="151">
        <v>53</v>
      </c>
      <c r="O7" s="253">
        <v>225</v>
      </c>
      <c r="P7" s="253">
        <v>202</v>
      </c>
      <c r="Q7" s="150">
        <v>195</v>
      </c>
      <c r="R7" s="253">
        <v>4</v>
      </c>
      <c r="S7" s="253">
        <v>23</v>
      </c>
      <c r="T7" s="253">
        <v>19</v>
      </c>
      <c r="U7" s="253">
        <v>16</v>
      </c>
      <c r="V7" s="70">
        <v>13</v>
      </c>
      <c r="W7" s="253">
        <v>61</v>
      </c>
      <c r="X7" s="253">
        <v>53</v>
      </c>
      <c r="Y7" s="161">
        <v>52</v>
      </c>
      <c r="Z7" s="253"/>
      <c r="AA7" s="253"/>
      <c r="AB7" s="253"/>
      <c r="AC7" s="253"/>
      <c r="AD7" s="70"/>
      <c r="AE7" s="253"/>
      <c r="AF7" s="253"/>
      <c r="AG7" s="253"/>
      <c r="AH7" s="161"/>
      <c r="AI7" s="253">
        <f t="shared" si="0"/>
        <v>70</v>
      </c>
      <c r="AJ7" s="253">
        <f t="shared" si="1"/>
        <v>309</v>
      </c>
      <c r="AK7" s="254">
        <f t="shared" si="2"/>
        <v>274</v>
      </c>
      <c r="AL7" s="254">
        <f t="shared" si="3"/>
        <v>263</v>
      </c>
      <c r="AM7" s="191">
        <f t="shared" si="4"/>
        <v>4.3114754098360653</v>
      </c>
      <c r="AN7" s="61"/>
      <c r="AO7" s="142"/>
      <c r="AP7" s="172"/>
      <c r="AQ7" s="49"/>
      <c r="AR7" s="49"/>
      <c r="AS7" s="173"/>
      <c r="AT7" s="49"/>
      <c r="AU7" s="49"/>
      <c r="AV7" s="49"/>
      <c r="AW7" s="49"/>
      <c r="AX7" s="49"/>
      <c r="AY7" s="53"/>
      <c r="BI7" s="54"/>
      <c r="BO7" s="54"/>
      <c r="BQ7" s="70"/>
      <c r="BR7" s="105"/>
      <c r="BW7" s="105"/>
      <c r="BY7" s="106"/>
      <c r="BZ7" s="105"/>
      <c r="CC7" s="106"/>
      <c r="CK7" s="105"/>
    </row>
    <row r="8" spans="1:107" ht="15" customHeight="1">
      <c r="A8" s="9"/>
      <c r="B8" s="10"/>
      <c r="C8" s="14"/>
      <c r="D8" s="192">
        <f t="shared" si="5"/>
        <v>5</v>
      </c>
      <c r="E8" s="71" t="s">
        <v>5</v>
      </c>
      <c r="F8" s="71"/>
      <c r="G8" s="188" t="s">
        <v>66</v>
      </c>
      <c r="H8" s="253" t="s">
        <v>141</v>
      </c>
      <c r="I8" s="253"/>
      <c r="J8" s="253"/>
      <c r="K8" s="253"/>
      <c r="L8" s="151">
        <v>3</v>
      </c>
      <c r="M8" s="253">
        <v>68</v>
      </c>
      <c r="N8" s="151">
        <v>73</v>
      </c>
      <c r="O8" s="253">
        <v>319</v>
      </c>
      <c r="P8" s="253">
        <v>286</v>
      </c>
      <c r="Q8" s="150">
        <v>274</v>
      </c>
      <c r="R8" s="253">
        <v>1</v>
      </c>
      <c r="S8" s="253">
        <v>5</v>
      </c>
      <c r="T8" s="253">
        <v>5</v>
      </c>
      <c r="U8" s="253">
        <v>0</v>
      </c>
      <c r="V8" s="70">
        <v>8</v>
      </c>
      <c r="W8" s="253">
        <v>34</v>
      </c>
      <c r="X8" s="253">
        <v>28</v>
      </c>
      <c r="Y8" s="161">
        <v>23</v>
      </c>
      <c r="Z8" s="253"/>
      <c r="AA8" s="253"/>
      <c r="AB8" s="253"/>
      <c r="AC8" s="253"/>
      <c r="AD8" s="70">
        <v>2</v>
      </c>
      <c r="AE8" s="253">
        <v>10</v>
      </c>
      <c r="AF8" s="253">
        <v>6</v>
      </c>
      <c r="AG8" s="253">
        <v>3</v>
      </c>
      <c r="AH8" s="161" t="s">
        <v>143</v>
      </c>
      <c r="AI8" s="253">
        <f t="shared" si="0"/>
        <v>84</v>
      </c>
      <c r="AJ8" s="253">
        <f t="shared" si="1"/>
        <v>368</v>
      </c>
      <c r="AK8" s="254">
        <f t="shared" si="2"/>
        <v>325</v>
      </c>
      <c r="AL8" s="254">
        <f t="shared" si="3"/>
        <v>300</v>
      </c>
      <c r="AM8" s="191">
        <f t="shared" si="4"/>
        <v>4.4117647058823533</v>
      </c>
      <c r="AN8" s="61"/>
      <c r="AO8" s="70"/>
      <c r="AP8" s="172"/>
      <c r="AQ8" s="49"/>
      <c r="AR8" s="49"/>
      <c r="AS8" s="173"/>
      <c r="AT8" s="49"/>
      <c r="AU8" s="49"/>
      <c r="AV8" s="49"/>
      <c r="AW8" s="49"/>
      <c r="AX8" s="49"/>
      <c r="AY8" s="53"/>
      <c r="BI8" s="54"/>
      <c r="BO8" s="54"/>
      <c r="BQ8" s="53"/>
      <c r="BR8" s="105"/>
      <c r="BW8" s="105"/>
      <c r="BY8" s="106"/>
      <c r="BZ8" s="105"/>
      <c r="CC8" s="106"/>
      <c r="CK8" s="105"/>
    </row>
    <row r="9" spans="1:107" ht="15" customHeight="1">
      <c r="A9" s="9"/>
      <c r="B9" s="10"/>
      <c r="C9" s="14"/>
      <c r="D9" s="192">
        <f t="shared" si="5"/>
        <v>6</v>
      </c>
      <c r="E9" s="71"/>
      <c r="F9" s="71"/>
      <c r="G9" s="188" t="s">
        <v>67</v>
      </c>
      <c r="H9" s="253" t="s">
        <v>100</v>
      </c>
      <c r="I9" s="253"/>
      <c r="J9" s="253"/>
      <c r="K9" s="253"/>
      <c r="L9" s="151">
        <v>1</v>
      </c>
      <c r="M9" s="253">
        <v>132</v>
      </c>
      <c r="N9" s="151">
        <v>100</v>
      </c>
      <c r="O9" s="253">
        <v>393</v>
      </c>
      <c r="P9" s="253">
        <v>323</v>
      </c>
      <c r="Q9" s="150">
        <v>275</v>
      </c>
      <c r="R9" s="253"/>
      <c r="S9" s="253"/>
      <c r="T9" s="253"/>
      <c r="U9" s="253"/>
      <c r="V9" s="70">
        <v>111</v>
      </c>
      <c r="W9" s="253">
        <v>543</v>
      </c>
      <c r="X9" s="253">
        <v>398</v>
      </c>
      <c r="Y9" s="161">
        <v>367</v>
      </c>
      <c r="Z9" s="253">
        <v>6</v>
      </c>
      <c r="AA9" s="253">
        <v>31</v>
      </c>
      <c r="AB9" s="253">
        <v>17</v>
      </c>
      <c r="AC9" s="253">
        <v>17</v>
      </c>
      <c r="AD9" s="70">
        <v>1</v>
      </c>
      <c r="AE9" s="253">
        <v>1</v>
      </c>
      <c r="AF9" s="253"/>
      <c r="AG9" s="253"/>
      <c r="AH9" s="161"/>
      <c r="AI9" s="253">
        <f t="shared" si="0"/>
        <v>218</v>
      </c>
      <c r="AJ9" s="253">
        <f t="shared" si="1"/>
        <v>968</v>
      </c>
      <c r="AK9" s="254">
        <f t="shared" si="2"/>
        <v>738</v>
      </c>
      <c r="AL9" s="254">
        <f t="shared" si="3"/>
        <v>659</v>
      </c>
      <c r="AM9" s="191">
        <f t="shared" si="4"/>
        <v>4.9924242424242422</v>
      </c>
      <c r="AN9" s="61"/>
      <c r="AO9" s="70"/>
      <c r="AP9" s="172"/>
      <c r="AQ9" s="49"/>
      <c r="AR9" s="49"/>
      <c r="AS9" s="173"/>
      <c r="AT9" s="49"/>
      <c r="AU9" s="49"/>
      <c r="AV9" s="49"/>
      <c r="AW9" s="49"/>
      <c r="AX9" s="49"/>
      <c r="AY9" s="53"/>
      <c r="BI9" s="54"/>
      <c r="BJ9" s="71"/>
      <c r="BO9" s="54"/>
      <c r="BQ9" s="70"/>
      <c r="BR9" s="105"/>
      <c r="BW9" s="105"/>
      <c r="BY9" s="106"/>
      <c r="BZ9" s="105"/>
      <c r="CC9" s="106"/>
      <c r="CK9" s="105"/>
    </row>
    <row r="10" spans="1:107" s="35" customFormat="1" ht="15" customHeight="1">
      <c r="A10" s="15"/>
      <c r="B10" s="16"/>
      <c r="C10" s="17"/>
      <c r="D10" s="192">
        <f t="shared" si="5"/>
        <v>7</v>
      </c>
      <c r="E10" s="71" t="s">
        <v>0</v>
      </c>
      <c r="F10" s="71"/>
      <c r="G10" s="188" t="s">
        <v>68</v>
      </c>
      <c r="H10" s="253" t="s">
        <v>101</v>
      </c>
      <c r="I10" s="253"/>
      <c r="J10" s="253"/>
      <c r="K10" s="253"/>
      <c r="L10" s="151">
        <v>6</v>
      </c>
      <c r="M10" s="253">
        <v>52</v>
      </c>
      <c r="N10" s="151">
        <v>56</v>
      </c>
      <c r="O10" s="253">
        <v>237</v>
      </c>
      <c r="P10" s="253">
        <v>210</v>
      </c>
      <c r="Q10" s="150">
        <v>199</v>
      </c>
      <c r="R10" s="253">
        <v>5</v>
      </c>
      <c r="S10" s="253">
        <v>16</v>
      </c>
      <c r="T10" s="253">
        <v>15</v>
      </c>
      <c r="U10" s="253">
        <v>10</v>
      </c>
      <c r="V10" s="70">
        <v>35</v>
      </c>
      <c r="W10" s="253">
        <v>148</v>
      </c>
      <c r="X10" s="253">
        <v>109</v>
      </c>
      <c r="Y10" s="161">
        <v>97</v>
      </c>
      <c r="Z10" s="253">
        <v>9</v>
      </c>
      <c r="AA10" s="253">
        <v>12</v>
      </c>
      <c r="AB10" s="253">
        <v>7</v>
      </c>
      <c r="AC10" s="253">
        <v>7</v>
      </c>
      <c r="AD10" s="70"/>
      <c r="AE10" s="253"/>
      <c r="AF10" s="253"/>
      <c r="AG10" s="253"/>
      <c r="AH10" s="161"/>
      <c r="AI10" s="253">
        <f t="shared" si="0"/>
        <v>105</v>
      </c>
      <c r="AJ10" s="253">
        <f t="shared" si="1"/>
        <v>413</v>
      </c>
      <c r="AK10" s="254">
        <f t="shared" si="2"/>
        <v>341</v>
      </c>
      <c r="AL10" s="254">
        <f t="shared" si="3"/>
        <v>313</v>
      </c>
      <c r="AM10" s="191">
        <f t="shared" si="4"/>
        <v>6.0192307692307692</v>
      </c>
      <c r="AN10" s="61"/>
      <c r="AO10" s="142"/>
      <c r="AP10" s="174"/>
      <c r="AQ10" s="57"/>
      <c r="AR10" s="57"/>
      <c r="AS10" s="175"/>
      <c r="AT10" s="57"/>
      <c r="AU10" s="57"/>
      <c r="AV10" s="57"/>
      <c r="AW10" s="57"/>
      <c r="AX10" s="57"/>
      <c r="AY10" s="168"/>
      <c r="BI10" s="55"/>
      <c r="BJ10" s="34"/>
      <c r="BO10" s="55"/>
      <c r="BQ10" s="144"/>
      <c r="BR10" s="107"/>
      <c r="BW10" s="107"/>
      <c r="BY10" s="108"/>
      <c r="BZ10" s="107"/>
      <c r="CC10" s="108"/>
      <c r="CK10" s="107"/>
      <c r="CS10" s="107"/>
      <c r="DA10" s="55"/>
    </row>
    <row r="11" spans="1:107" s="35" customFormat="1" ht="15" customHeight="1">
      <c r="A11" s="15"/>
      <c r="B11" s="16"/>
      <c r="C11" s="17"/>
      <c r="D11" s="192">
        <f t="shared" si="5"/>
        <v>8</v>
      </c>
      <c r="E11" s="71" t="s">
        <v>5</v>
      </c>
      <c r="F11" s="71"/>
      <c r="G11" s="188" t="s">
        <v>147</v>
      </c>
      <c r="H11" s="254" t="s">
        <v>148</v>
      </c>
      <c r="I11" s="253"/>
      <c r="J11" s="253"/>
      <c r="K11" s="253"/>
      <c r="L11" s="151">
        <v>53</v>
      </c>
      <c r="M11" s="254">
        <v>685</v>
      </c>
      <c r="N11" s="180">
        <v>488</v>
      </c>
      <c r="O11" s="254">
        <v>1986</v>
      </c>
      <c r="P11" s="254">
        <v>1763</v>
      </c>
      <c r="Q11" s="157">
        <v>1713</v>
      </c>
      <c r="R11" s="254">
        <v>31</v>
      </c>
      <c r="S11" s="254">
        <v>146</v>
      </c>
      <c r="T11" s="254">
        <v>111</v>
      </c>
      <c r="U11" s="254">
        <v>106</v>
      </c>
      <c r="V11" s="181">
        <v>276</v>
      </c>
      <c r="W11" s="254">
        <v>1356</v>
      </c>
      <c r="X11" s="254">
        <v>1164</v>
      </c>
      <c r="Y11" s="164">
        <v>1084</v>
      </c>
      <c r="Z11" s="254">
        <v>84</v>
      </c>
      <c r="AA11" s="254">
        <v>441</v>
      </c>
      <c r="AB11" s="254">
        <v>380</v>
      </c>
      <c r="AC11" s="254">
        <v>342</v>
      </c>
      <c r="AD11" s="181">
        <v>18</v>
      </c>
      <c r="AE11" s="254">
        <v>87</v>
      </c>
      <c r="AF11" s="254">
        <v>74</v>
      </c>
      <c r="AG11" s="254">
        <v>63</v>
      </c>
      <c r="AH11" s="164"/>
      <c r="AI11" s="254">
        <f t="shared" si="0"/>
        <v>897</v>
      </c>
      <c r="AJ11" s="254">
        <f>IF(M11&gt;0,O11+S11+W11+AA11+AE11,"")</f>
        <v>4016</v>
      </c>
      <c r="AK11" s="254">
        <f t="shared" si="2"/>
        <v>3492</v>
      </c>
      <c r="AL11" s="254">
        <f t="shared" si="3"/>
        <v>3308</v>
      </c>
      <c r="AM11" s="193">
        <f t="shared" si="4"/>
        <v>4.829197080291971</v>
      </c>
      <c r="AN11" s="61"/>
      <c r="AO11" s="70"/>
      <c r="AP11" s="174"/>
      <c r="AQ11" s="57"/>
      <c r="AR11" s="57"/>
      <c r="AS11" s="176"/>
      <c r="AT11" s="57"/>
      <c r="AU11" s="57"/>
      <c r="AV11" s="57"/>
      <c r="AW11" s="57"/>
      <c r="AX11" s="57"/>
      <c r="AY11" s="168"/>
      <c r="BI11" s="55"/>
      <c r="BO11" s="55"/>
      <c r="BQ11" s="70"/>
      <c r="BR11" s="107"/>
      <c r="BW11" s="107"/>
      <c r="BY11" s="108"/>
      <c r="BZ11" s="107"/>
      <c r="CC11" s="108"/>
      <c r="CK11" s="107"/>
      <c r="CS11" s="107"/>
      <c r="DA11" s="55"/>
    </row>
    <row r="12" spans="1:107" s="35" customFormat="1" ht="15" customHeight="1">
      <c r="A12" s="15"/>
      <c r="B12" s="16"/>
      <c r="C12" s="17"/>
      <c r="D12" s="192">
        <f t="shared" si="5"/>
        <v>9</v>
      </c>
      <c r="E12" s="71" t="s">
        <v>5</v>
      </c>
      <c r="F12" s="71"/>
      <c r="G12" s="188" t="s">
        <v>69</v>
      </c>
      <c r="H12" s="253" t="s">
        <v>102</v>
      </c>
      <c r="I12" s="253"/>
      <c r="J12" s="253"/>
      <c r="K12" s="253"/>
      <c r="L12" s="151">
        <v>1</v>
      </c>
      <c r="M12" s="253">
        <v>100</v>
      </c>
      <c r="N12" s="151">
        <v>78</v>
      </c>
      <c r="O12" s="253">
        <v>302</v>
      </c>
      <c r="P12" s="253">
        <v>207</v>
      </c>
      <c r="Q12" s="150">
        <v>197</v>
      </c>
      <c r="R12" s="253"/>
      <c r="S12" s="253"/>
      <c r="T12" s="253"/>
      <c r="U12" s="253"/>
      <c r="V12" s="70">
        <v>59</v>
      </c>
      <c r="W12" s="253">
        <v>279</v>
      </c>
      <c r="X12" s="253">
        <v>217</v>
      </c>
      <c r="Y12" s="161">
        <v>209</v>
      </c>
      <c r="Z12" s="253">
        <v>9</v>
      </c>
      <c r="AA12" s="253">
        <v>51</v>
      </c>
      <c r="AB12" s="253">
        <v>47</v>
      </c>
      <c r="AC12" s="253">
        <v>42</v>
      </c>
      <c r="AD12" s="70">
        <v>2</v>
      </c>
      <c r="AE12" s="253">
        <v>8</v>
      </c>
      <c r="AF12" s="253">
        <v>0</v>
      </c>
      <c r="AG12" s="253">
        <v>0</v>
      </c>
      <c r="AH12" s="161"/>
      <c r="AI12" s="253">
        <f t="shared" si="0"/>
        <v>148</v>
      </c>
      <c r="AJ12" s="253">
        <f t="shared" si="1"/>
        <v>640</v>
      </c>
      <c r="AK12" s="254">
        <f t="shared" si="2"/>
        <v>471</v>
      </c>
      <c r="AL12" s="254">
        <f t="shared" si="3"/>
        <v>448</v>
      </c>
      <c r="AM12" s="191">
        <f t="shared" si="4"/>
        <v>4.4800000000000004</v>
      </c>
      <c r="AN12" s="61"/>
      <c r="AO12" s="142"/>
      <c r="AP12" s="174"/>
      <c r="AQ12" s="57"/>
      <c r="AR12" s="57"/>
      <c r="AS12" s="176"/>
      <c r="AT12" s="57"/>
      <c r="AU12" s="57"/>
      <c r="AV12" s="57"/>
      <c r="AW12" s="57"/>
      <c r="AX12" s="57"/>
      <c r="AY12" s="168"/>
      <c r="BI12" s="55"/>
      <c r="BO12" s="55"/>
      <c r="BQ12" s="70"/>
      <c r="BR12" s="107"/>
      <c r="BW12" s="107"/>
      <c r="BY12" s="108"/>
      <c r="BZ12" s="107"/>
      <c r="CC12" s="108"/>
      <c r="CK12" s="107"/>
      <c r="CS12" s="107"/>
      <c r="DA12" s="55"/>
    </row>
    <row r="13" spans="1:107" s="35" customFormat="1" ht="15" customHeight="1">
      <c r="A13" s="28"/>
      <c r="B13" s="28"/>
      <c r="C13" s="32"/>
      <c r="D13" s="192">
        <f t="shared" si="5"/>
        <v>10</v>
      </c>
      <c r="E13" s="71"/>
      <c r="F13" s="71"/>
      <c r="G13" s="188" t="s">
        <v>123</v>
      </c>
      <c r="H13" s="253" t="s">
        <v>98</v>
      </c>
      <c r="I13" s="253"/>
      <c r="J13" s="253"/>
      <c r="K13" s="253"/>
      <c r="L13" s="151">
        <v>2</v>
      </c>
      <c r="M13" s="253">
        <v>11</v>
      </c>
      <c r="N13" s="151">
        <v>12</v>
      </c>
      <c r="O13" s="253">
        <v>29</v>
      </c>
      <c r="P13" s="253">
        <v>21</v>
      </c>
      <c r="Q13" s="150">
        <v>21</v>
      </c>
      <c r="R13" s="253"/>
      <c r="S13" s="253"/>
      <c r="T13" s="253"/>
      <c r="U13" s="253"/>
      <c r="V13" s="70">
        <v>5</v>
      </c>
      <c r="W13" s="253">
        <v>24</v>
      </c>
      <c r="X13" s="253">
        <v>17</v>
      </c>
      <c r="Y13" s="161">
        <v>17</v>
      </c>
      <c r="Z13" s="253">
        <v>3</v>
      </c>
      <c r="AA13" s="253">
        <v>8</v>
      </c>
      <c r="AB13" s="253">
        <v>8</v>
      </c>
      <c r="AC13" s="253">
        <v>8</v>
      </c>
      <c r="AD13" s="70"/>
      <c r="AE13" s="253"/>
      <c r="AF13" s="253"/>
      <c r="AG13" s="253"/>
      <c r="AH13" s="161"/>
      <c r="AI13" s="253">
        <f t="shared" si="0"/>
        <v>20</v>
      </c>
      <c r="AJ13" s="253">
        <f t="shared" si="1"/>
        <v>61</v>
      </c>
      <c r="AK13" s="254">
        <f t="shared" si="2"/>
        <v>46</v>
      </c>
      <c r="AL13" s="254">
        <f t="shared" si="3"/>
        <v>46</v>
      </c>
      <c r="AM13" s="191">
        <f t="shared" si="4"/>
        <v>4.1818181818181817</v>
      </c>
      <c r="AN13" s="61"/>
      <c r="AO13" s="142"/>
      <c r="AP13" s="174"/>
      <c r="AQ13" s="57"/>
      <c r="AR13" s="57"/>
      <c r="AS13" s="176"/>
      <c r="AT13" s="57"/>
      <c r="AU13" s="57"/>
      <c r="AV13" s="57"/>
      <c r="AW13" s="57"/>
      <c r="AX13" s="57"/>
      <c r="AY13" s="168"/>
      <c r="BI13" s="55"/>
      <c r="BO13" s="55"/>
      <c r="BQ13" s="70"/>
      <c r="BR13" s="107"/>
      <c r="BW13" s="107"/>
      <c r="BY13" s="108"/>
      <c r="BZ13" s="107"/>
      <c r="CC13" s="108"/>
      <c r="CK13" s="107"/>
      <c r="CS13" s="107"/>
      <c r="DA13" s="55"/>
    </row>
    <row r="14" spans="1:107" s="35" customFormat="1" ht="15" customHeight="1">
      <c r="A14" s="28"/>
      <c r="B14" s="28"/>
      <c r="C14" s="32"/>
      <c r="D14" s="192">
        <f t="shared" si="5"/>
        <v>11</v>
      </c>
      <c r="E14" s="71"/>
      <c r="F14" s="71"/>
      <c r="G14" s="188" t="s">
        <v>70</v>
      </c>
      <c r="H14" s="253" t="s">
        <v>97</v>
      </c>
      <c r="I14" s="253"/>
      <c r="J14" s="253"/>
      <c r="K14" s="253"/>
      <c r="L14" s="151">
        <v>2</v>
      </c>
      <c r="M14" s="253">
        <v>50</v>
      </c>
      <c r="N14" s="151">
        <v>75</v>
      </c>
      <c r="O14" s="253">
        <v>306</v>
      </c>
      <c r="P14" s="253">
        <v>234</v>
      </c>
      <c r="Q14" s="150">
        <v>218</v>
      </c>
      <c r="R14" s="253">
        <v>1</v>
      </c>
      <c r="S14" s="253">
        <v>5</v>
      </c>
      <c r="T14" s="253">
        <v>4</v>
      </c>
      <c r="U14" s="253">
        <v>4</v>
      </c>
      <c r="V14" s="70">
        <v>30</v>
      </c>
      <c r="W14" s="253">
        <v>142</v>
      </c>
      <c r="X14" s="253">
        <v>115</v>
      </c>
      <c r="Y14" s="161">
        <v>99</v>
      </c>
      <c r="Z14" s="253">
        <v>2</v>
      </c>
      <c r="AA14" s="253">
        <v>8</v>
      </c>
      <c r="AB14" s="253">
        <v>8</v>
      </c>
      <c r="AC14" s="253">
        <v>8</v>
      </c>
      <c r="AD14" s="70"/>
      <c r="AE14" s="253"/>
      <c r="AF14" s="253"/>
      <c r="AG14" s="253"/>
      <c r="AH14" s="161"/>
      <c r="AI14" s="253">
        <f t="shared" si="0"/>
        <v>108</v>
      </c>
      <c r="AJ14" s="253">
        <f t="shared" si="1"/>
        <v>461</v>
      </c>
      <c r="AK14" s="254">
        <f t="shared" si="2"/>
        <v>361</v>
      </c>
      <c r="AL14" s="254">
        <f t="shared" si="3"/>
        <v>329</v>
      </c>
      <c r="AM14" s="191">
        <f t="shared" si="4"/>
        <v>6.58</v>
      </c>
      <c r="AN14" s="61"/>
      <c r="AO14" s="142"/>
      <c r="AP14" s="174"/>
      <c r="AQ14" s="57"/>
      <c r="AR14" s="57"/>
      <c r="AS14" s="176"/>
      <c r="AT14" s="57"/>
      <c r="AU14" s="57"/>
      <c r="AV14" s="57"/>
      <c r="AW14" s="57"/>
      <c r="AX14" s="57"/>
      <c r="AY14" s="168"/>
      <c r="BI14" s="55"/>
      <c r="BO14" s="55"/>
      <c r="BQ14" s="70"/>
      <c r="BR14" s="107"/>
      <c r="BW14" s="107"/>
      <c r="BY14" s="108"/>
      <c r="BZ14" s="107"/>
      <c r="CC14" s="108"/>
      <c r="CK14" s="107"/>
      <c r="CS14" s="107"/>
      <c r="DA14" s="55"/>
    </row>
    <row r="15" spans="1:107" s="35" customFormat="1" ht="15" customHeight="1">
      <c r="A15" s="28"/>
      <c r="B15" s="28"/>
      <c r="C15" s="32"/>
      <c r="D15" s="192">
        <f t="shared" si="5"/>
        <v>12</v>
      </c>
      <c r="E15" s="71"/>
      <c r="F15" s="71"/>
      <c r="G15" s="188" t="s">
        <v>152</v>
      </c>
      <c r="H15" s="253" t="s">
        <v>103</v>
      </c>
      <c r="I15" s="253"/>
      <c r="J15" s="253"/>
      <c r="K15" s="253"/>
      <c r="L15" s="151">
        <v>1</v>
      </c>
      <c r="M15" s="253">
        <v>6</v>
      </c>
      <c r="N15" s="151">
        <v>4</v>
      </c>
      <c r="O15" s="253">
        <v>19</v>
      </c>
      <c r="P15" s="253">
        <v>15</v>
      </c>
      <c r="Q15" s="150">
        <v>10</v>
      </c>
      <c r="R15" s="253"/>
      <c r="S15" s="253"/>
      <c r="T15" s="253"/>
      <c r="U15" s="253"/>
      <c r="V15" s="70"/>
      <c r="W15" s="253"/>
      <c r="X15" s="253"/>
      <c r="Y15" s="161"/>
      <c r="Z15" s="253"/>
      <c r="AA15" s="253"/>
      <c r="AB15" s="253"/>
      <c r="AC15" s="253"/>
      <c r="AD15" s="70"/>
      <c r="AE15" s="253"/>
      <c r="AF15" s="253"/>
      <c r="AG15" s="253"/>
      <c r="AH15" s="161"/>
      <c r="AI15" s="253">
        <f t="shared" si="0"/>
        <v>4</v>
      </c>
      <c r="AJ15" s="253">
        <f t="shared" si="1"/>
        <v>19</v>
      </c>
      <c r="AK15" s="254">
        <f t="shared" si="2"/>
        <v>15</v>
      </c>
      <c r="AL15" s="253">
        <f t="shared" ref="AL15:AL50" si="6">IF(M15&gt;0,Q15+U15+Y15+AC15+AG15,"")</f>
        <v>10</v>
      </c>
      <c r="AM15" s="191">
        <f t="shared" si="4"/>
        <v>1.6666666666666667</v>
      </c>
      <c r="AN15" s="61"/>
      <c r="AO15" s="70"/>
      <c r="AP15" s="174"/>
      <c r="AQ15" s="57"/>
      <c r="AR15" s="57"/>
      <c r="AS15" s="176"/>
      <c r="AT15" s="57"/>
      <c r="AU15" s="57"/>
      <c r="AV15" s="57"/>
      <c r="AW15" s="57"/>
      <c r="AX15" s="57"/>
      <c r="AY15" s="168"/>
      <c r="BI15" s="55"/>
      <c r="BO15" s="55"/>
      <c r="BQ15" s="70"/>
      <c r="BR15" s="107"/>
      <c r="BW15" s="107"/>
      <c r="BY15" s="108"/>
      <c r="BZ15" s="107"/>
      <c r="CC15" s="108"/>
      <c r="CK15" s="107"/>
      <c r="CS15" s="107"/>
      <c r="DA15" s="55"/>
    </row>
    <row r="16" spans="1:107" s="35" customFormat="1" ht="15" customHeight="1">
      <c r="A16" s="28"/>
      <c r="B16" s="28"/>
      <c r="C16" s="32"/>
      <c r="D16" s="192">
        <f t="shared" si="5"/>
        <v>13</v>
      </c>
      <c r="E16" s="71"/>
      <c r="F16" s="71"/>
      <c r="G16" s="188" t="s">
        <v>71</v>
      </c>
      <c r="H16" s="253" t="s">
        <v>98</v>
      </c>
      <c r="I16" s="253"/>
      <c r="J16" s="253"/>
      <c r="K16" s="253"/>
      <c r="L16" s="151">
        <v>2</v>
      </c>
      <c r="M16" s="253">
        <v>33</v>
      </c>
      <c r="N16" s="151">
        <v>36</v>
      </c>
      <c r="O16" s="253">
        <v>159</v>
      </c>
      <c r="P16" s="253">
        <v>134</v>
      </c>
      <c r="Q16" s="150">
        <v>121</v>
      </c>
      <c r="R16" s="253"/>
      <c r="S16" s="253"/>
      <c r="T16" s="253"/>
      <c r="U16" s="253"/>
      <c r="V16" s="70"/>
      <c r="W16" s="253"/>
      <c r="X16" s="253"/>
      <c r="Y16" s="161"/>
      <c r="Z16" s="253"/>
      <c r="AA16" s="253"/>
      <c r="AB16" s="253"/>
      <c r="AC16" s="253"/>
      <c r="AD16" s="70"/>
      <c r="AE16" s="253"/>
      <c r="AF16" s="253"/>
      <c r="AG16" s="253"/>
      <c r="AH16" s="161"/>
      <c r="AI16" s="253">
        <f t="shared" si="0"/>
        <v>36</v>
      </c>
      <c r="AJ16" s="253">
        <f t="shared" si="1"/>
        <v>159</v>
      </c>
      <c r="AK16" s="254">
        <f t="shared" si="2"/>
        <v>134</v>
      </c>
      <c r="AL16" s="253">
        <f t="shared" si="6"/>
        <v>121</v>
      </c>
      <c r="AM16" s="191">
        <f t="shared" si="4"/>
        <v>3.6666666666666665</v>
      </c>
      <c r="AN16" s="61"/>
      <c r="AO16" s="142"/>
      <c r="AP16" s="174"/>
      <c r="AQ16" s="57"/>
      <c r="AR16" s="57"/>
      <c r="AS16" s="176"/>
      <c r="AT16" s="57"/>
      <c r="AU16" s="57"/>
      <c r="AV16" s="57"/>
      <c r="AW16" s="57"/>
      <c r="AX16" s="57"/>
      <c r="AY16" s="168"/>
      <c r="BI16" s="55"/>
      <c r="BO16" s="55"/>
      <c r="BQ16" s="142"/>
      <c r="BR16" s="107"/>
      <c r="BW16" s="107"/>
      <c r="BY16" s="108"/>
      <c r="BZ16" s="107"/>
      <c r="CC16" s="108"/>
      <c r="CK16" s="107"/>
      <c r="CS16" s="107"/>
      <c r="DA16" s="55"/>
    </row>
    <row r="17" spans="1:107" s="35" customFormat="1" ht="15" customHeight="1">
      <c r="A17" s="15"/>
      <c r="B17" s="16"/>
      <c r="C17" s="17"/>
      <c r="D17" s="192">
        <f t="shared" si="5"/>
        <v>14</v>
      </c>
      <c r="E17" s="71" t="s">
        <v>5</v>
      </c>
      <c r="F17" s="71"/>
      <c r="G17" s="188" t="s">
        <v>72</v>
      </c>
      <c r="H17" s="253" t="s">
        <v>104</v>
      </c>
      <c r="I17" s="253"/>
      <c r="J17" s="253"/>
      <c r="K17" s="253"/>
      <c r="L17" s="151">
        <v>1</v>
      </c>
      <c r="M17" s="253">
        <v>9</v>
      </c>
      <c r="N17" s="151">
        <v>17</v>
      </c>
      <c r="O17" s="253">
        <v>74</v>
      </c>
      <c r="P17" s="253">
        <v>61</v>
      </c>
      <c r="Q17" s="150">
        <v>61</v>
      </c>
      <c r="R17" s="253"/>
      <c r="S17" s="253"/>
      <c r="T17" s="253"/>
      <c r="U17" s="253"/>
      <c r="V17" s="70">
        <v>5</v>
      </c>
      <c r="W17" s="253">
        <v>26</v>
      </c>
      <c r="X17" s="253">
        <v>22</v>
      </c>
      <c r="Y17" s="161">
        <v>22</v>
      </c>
      <c r="Z17" s="253"/>
      <c r="AA17" s="253"/>
      <c r="AB17" s="253"/>
      <c r="AC17" s="253"/>
      <c r="AD17" s="70"/>
      <c r="AE17" s="253"/>
      <c r="AF17" s="253"/>
      <c r="AG17" s="253"/>
      <c r="AH17" s="161"/>
      <c r="AI17" s="253">
        <f t="shared" ref="AI17:AI53" si="7">IF(M17&gt;0,N17+R17+V17+Z17+AD17,"")</f>
        <v>22</v>
      </c>
      <c r="AJ17" s="253">
        <f t="shared" ref="AJ17:AJ53" si="8">IF(M17&gt;0,O17+S17+W17+AA17+AE17,"")</f>
        <v>100</v>
      </c>
      <c r="AK17" s="254">
        <f t="shared" si="2"/>
        <v>83</v>
      </c>
      <c r="AL17" s="253">
        <f t="shared" si="6"/>
        <v>83</v>
      </c>
      <c r="AM17" s="191">
        <f t="shared" si="4"/>
        <v>9.2222222222222214</v>
      </c>
      <c r="AN17" s="61"/>
      <c r="AO17" s="142"/>
      <c r="AP17" s="174"/>
      <c r="AQ17" s="57"/>
      <c r="AR17" s="57"/>
      <c r="AS17" s="176"/>
      <c r="AT17" s="57"/>
      <c r="AU17" s="57"/>
      <c r="AV17" s="57"/>
      <c r="AW17" s="57"/>
      <c r="AX17" s="57"/>
      <c r="AY17" s="168"/>
      <c r="BI17" s="55"/>
      <c r="BO17" s="55"/>
      <c r="BQ17" s="70"/>
      <c r="BR17" s="107"/>
      <c r="BW17" s="107"/>
      <c r="BY17" s="108"/>
      <c r="BZ17" s="107"/>
      <c r="CC17" s="108"/>
      <c r="CK17" s="107"/>
      <c r="CS17" s="107"/>
      <c r="DA17" s="55"/>
    </row>
    <row r="18" spans="1:107" s="35" customFormat="1" ht="15" customHeight="1">
      <c r="A18" s="15"/>
      <c r="B18" s="16"/>
      <c r="C18" s="17"/>
      <c r="D18" s="192">
        <f t="shared" si="5"/>
        <v>15</v>
      </c>
      <c r="E18" s="71" t="s">
        <v>5</v>
      </c>
      <c r="F18" s="71"/>
      <c r="G18" s="188" t="s">
        <v>142</v>
      </c>
      <c r="H18" s="257" t="s">
        <v>105</v>
      </c>
      <c r="I18" s="253"/>
      <c r="J18" s="253"/>
      <c r="K18" s="253"/>
      <c r="L18" s="151">
        <v>2</v>
      </c>
      <c r="M18" s="253">
        <v>14</v>
      </c>
      <c r="N18" s="151">
        <v>19</v>
      </c>
      <c r="O18" s="253">
        <v>80</v>
      </c>
      <c r="P18" s="253">
        <v>59</v>
      </c>
      <c r="Q18" s="150">
        <v>59</v>
      </c>
      <c r="R18" s="253"/>
      <c r="S18" s="253"/>
      <c r="T18" s="253"/>
      <c r="U18" s="253"/>
      <c r="V18" s="70">
        <v>2</v>
      </c>
      <c r="W18" s="253">
        <v>9</v>
      </c>
      <c r="X18" s="253">
        <v>9</v>
      </c>
      <c r="Y18" s="161">
        <v>9</v>
      </c>
      <c r="Z18" s="253"/>
      <c r="AA18" s="253"/>
      <c r="AB18" s="253"/>
      <c r="AC18" s="253"/>
      <c r="AD18" s="70"/>
      <c r="AE18" s="253"/>
      <c r="AF18" s="253"/>
      <c r="AG18" s="253"/>
      <c r="AH18" s="161"/>
      <c r="AI18" s="253">
        <f t="shared" si="7"/>
        <v>21</v>
      </c>
      <c r="AJ18" s="253">
        <f t="shared" si="8"/>
        <v>89</v>
      </c>
      <c r="AK18" s="254">
        <f t="shared" si="2"/>
        <v>68</v>
      </c>
      <c r="AL18" s="253">
        <f t="shared" si="6"/>
        <v>68</v>
      </c>
      <c r="AM18" s="191">
        <f t="shared" si="4"/>
        <v>4.8571428571428568</v>
      </c>
      <c r="AN18" s="61"/>
      <c r="AO18" s="70"/>
      <c r="AP18" s="174"/>
      <c r="AQ18" s="57"/>
      <c r="AR18" s="57"/>
      <c r="AS18" s="176"/>
      <c r="AT18" s="57"/>
      <c r="AU18" s="57"/>
      <c r="AV18" s="57"/>
      <c r="AW18" s="57"/>
      <c r="AX18" s="57"/>
      <c r="AY18" s="168"/>
      <c r="BI18" s="55"/>
      <c r="BO18" s="55"/>
      <c r="BQ18" s="70"/>
      <c r="BR18" s="107"/>
      <c r="BW18" s="107"/>
      <c r="BY18" s="108"/>
      <c r="BZ18" s="107"/>
      <c r="CC18" s="108"/>
      <c r="CK18" s="107"/>
      <c r="CS18" s="107"/>
      <c r="DA18" s="55"/>
    </row>
    <row r="19" spans="1:107" s="35" customFormat="1" ht="15" customHeight="1">
      <c r="A19" s="15"/>
      <c r="B19" s="16"/>
      <c r="C19" s="17"/>
      <c r="D19" s="192">
        <f t="shared" si="5"/>
        <v>16</v>
      </c>
      <c r="E19" s="71"/>
      <c r="F19" s="71"/>
      <c r="G19" s="188" t="s">
        <v>73</v>
      </c>
      <c r="H19" s="253" t="s">
        <v>151</v>
      </c>
      <c r="I19" s="253"/>
      <c r="J19" s="253"/>
      <c r="K19" s="253"/>
      <c r="L19" s="151">
        <v>3</v>
      </c>
      <c r="M19" s="253">
        <v>55</v>
      </c>
      <c r="N19" s="151">
        <v>78</v>
      </c>
      <c r="O19" s="253">
        <v>338</v>
      </c>
      <c r="P19" s="253">
        <v>320</v>
      </c>
      <c r="Q19" s="150">
        <v>270</v>
      </c>
      <c r="R19" s="253">
        <v>0</v>
      </c>
      <c r="S19" s="253">
        <v>0</v>
      </c>
      <c r="T19" s="253">
        <v>0</v>
      </c>
      <c r="U19" s="253">
        <v>0</v>
      </c>
      <c r="V19" s="70">
        <v>14</v>
      </c>
      <c r="W19" s="253">
        <v>67</v>
      </c>
      <c r="X19" s="253">
        <v>58</v>
      </c>
      <c r="Y19" s="161">
        <v>53</v>
      </c>
      <c r="Z19" s="253" t="s">
        <v>60</v>
      </c>
      <c r="AA19" s="253"/>
      <c r="AB19" s="253"/>
      <c r="AC19" s="253"/>
      <c r="AD19" s="70"/>
      <c r="AE19" s="253"/>
      <c r="AF19" s="253"/>
      <c r="AG19" s="253"/>
      <c r="AH19" s="161"/>
      <c r="AI19" s="253">
        <v>92</v>
      </c>
      <c r="AJ19" s="253">
        <f t="shared" si="8"/>
        <v>405</v>
      </c>
      <c r="AK19" s="254">
        <f t="shared" si="2"/>
        <v>378</v>
      </c>
      <c r="AL19" s="253">
        <f t="shared" si="6"/>
        <v>323</v>
      </c>
      <c r="AM19" s="191">
        <f t="shared" si="4"/>
        <v>5.872727272727273</v>
      </c>
      <c r="AN19" s="61"/>
      <c r="AO19" s="70"/>
      <c r="AP19" s="174"/>
      <c r="AQ19" s="57"/>
      <c r="AR19" s="57"/>
      <c r="AS19" s="176"/>
      <c r="AT19" s="57"/>
      <c r="AU19" s="57"/>
      <c r="AV19" s="57"/>
      <c r="AW19" s="57"/>
      <c r="AX19" s="57"/>
      <c r="AY19" s="168"/>
      <c r="BI19" s="55"/>
      <c r="BO19" s="55"/>
      <c r="BQ19" s="70"/>
      <c r="BR19" s="107"/>
      <c r="BW19" s="107"/>
      <c r="BY19" s="108"/>
      <c r="BZ19" s="107"/>
      <c r="CC19" s="108"/>
      <c r="CK19" s="107"/>
      <c r="CS19" s="107"/>
      <c r="DA19" s="55"/>
    </row>
    <row r="20" spans="1:107" s="35" customFormat="1" ht="15" customHeight="1">
      <c r="A20" s="15"/>
      <c r="B20" s="16"/>
      <c r="C20" s="17"/>
      <c r="D20" s="192">
        <f t="shared" si="5"/>
        <v>17</v>
      </c>
      <c r="E20" s="71"/>
      <c r="F20" s="71"/>
      <c r="G20" s="188" t="s">
        <v>150</v>
      </c>
      <c r="H20" s="253" t="s">
        <v>114</v>
      </c>
      <c r="I20" s="253"/>
      <c r="J20" s="253"/>
      <c r="K20" s="253"/>
      <c r="L20" s="151">
        <v>3</v>
      </c>
      <c r="M20" s="253">
        <v>31</v>
      </c>
      <c r="N20" s="151">
        <v>34</v>
      </c>
      <c r="O20" s="253">
        <v>137</v>
      </c>
      <c r="P20" s="253">
        <v>124</v>
      </c>
      <c r="Q20" s="150">
        <v>124</v>
      </c>
      <c r="R20" s="253">
        <v>3</v>
      </c>
      <c r="S20" s="253">
        <v>18</v>
      </c>
      <c r="T20" s="253">
        <v>18</v>
      </c>
      <c r="U20" s="253">
        <v>18</v>
      </c>
      <c r="V20" s="70">
        <v>8</v>
      </c>
      <c r="W20" s="253">
        <v>39</v>
      </c>
      <c r="X20" s="253">
        <v>36</v>
      </c>
      <c r="Y20" s="161">
        <v>34</v>
      </c>
      <c r="Z20" s="253"/>
      <c r="AA20" s="253"/>
      <c r="AB20" s="253"/>
      <c r="AC20" s="253"/>
      <c r="AD20" s="70"/>
      <c r="AE20" s="253"/>
      <c r="AF20" s="253"/>
      <c r="AG20" s="253"/>
      <c r="AH20" s="161"/>
      <c r="AI20" s="253">
        <f t="shared" si="7"/>
        <v>45</v>
      </c>
      <c r="AJ20" s="253">
        <f t="shared" si="8"/>
        <v>194</v>
      </c>
      <c r="AK20" s="254">
        <f t="shared" si="2"/>
        <v>178</v>
      </c>
      <c r="AL20" s="253">
        <f t="shared" si="6"/>
        <v>176</v>
      </c>
      <c r="AM20" s="191">
        <f t="shared" si="4"/>
        <v>5.67741935483871</v>
      </c>
      <c r="AN20" s="61"/>
      <c r="AO20" s="70"/>
      <c r="AP20" s="174"/>
      <c r="AQ20" s="57"/>
      <c r="AR20" s="57"/>
      <c r="AS20" s="176"/>
      <c r="AT20" s="57"/>
      <c r="AU20" s="57"/>
      <c r="AV20" s="57"/>
      <c r="AW20" s="57"/>
      <c r="AX20" s="57"/>
      <c r="AY20" s="168"/>
      <c r="BI20" s="55"/>
      <c r="BO20" s="55"/>
      <c r="BQ20" s="70"/>
      <c r="BR20" s="107"/>
      <c r="BW20" s="107"/>
      <c r="BY20" s="108"/>
      <c r="BZ20" s="107"/>
      <c r="CC20" s="108"/>
      <c r="CK20" s="107"/>
      <c r="CS20" s="107"/>
      <c r="DA20" s="55"/>
    </row>
    <row r="21" spans="1:107" s="35" customFormat="1" ht="18.75" customHeight="1">
      <c r="A21" s="29"/>
      <c r="B21" s="30"/>
      <c r="C21" s="31"/>
      <c r="D21" s="192">
        <f t="shared" si="5"/>
        <v>18</v>
      </c>
      <c r="E21" s="71"/>
      <c r="F21" s="71"/>
      <c r="G21" s="188" t="s">
        <v>74</v>
      </c>
      <c r="H21" s="253" t="s">
        <v>106</v>
      </c>
      <c r="I21" s="253"/>
      <c r="J21" s="253"/>
      <c r="K21" s="253"/>
      <c r="L21" s="151">
        <v>4</v>
      </c>
      <c r="M21" s="253">
        <v>60</v>
      </c>
      <c r="N21" s="151">
        <v>59</v>
      </c>
      <c r="O21" s="253">
        <v>225</v>
      </c>
      <c r="P21" s="253">
        <v>209</v>
      </c>
      <c r="Q21" s="150">
        <v>203</v>
      </c>
      <c r="R21" s="253">
        <v>10</v>
      </c>
      <c r="S21" s="253">
        <v>40</v>
      </c>
      <c r="T21" s="253">
        <v>40</v>
      </c>
      <c r="U21" s="253">
        <v>26</v>
      </c>
      <c r="V21" s="70">
        <v>2</v>
      </c>
      <c r="W21" s="253">
        <v>10</v>
      </c>
      <c r="X21" s="253">
        <v>10</v>
      </c>
      <c r="Y21" s="161">
        <v>8</v>
      </c>
      <c r="Z21" s="253">
        <v>18</v>
      </c>
      <c r="AA21" s="253">
        <v>52</v>
      </c>
      <c r="AB21" s="253">
        <v>44</v>
      </c>
      <c r="AC21" s="253">
        <v>41</v>
      </c>
      <c r="AD21" s="70">
        <v>9</v>
      </c>
      <c r="AE21" s="253">
        <v>12</v>
      </c>
      <c r="AF21" s="253">
        <v>12</v>
      </c>
      <c r="AG21" s="253">
        <v>12</v>
      </c>
      <c r="AH21" s="161"/>
      <c r="AI21" s="253">
        <f t="shared" si="7"/>
        <v>98</v>
      </c>
      <c r="AJ21" s="253">
        <f t="shared" si="8"/>
        <v>339</v>
      </c>
      <c r="AK21" s="254">
        <f t="shared" si="2"/>
        <v>315</v>
      </c>
      <c r="AL21" s="253">
        <f t="shared" si="6"/>
        <v>290</v>
      </c>
      <c r="AM21" s="191">
        <f t="shared" si="4"/>
        <v>4.833333333333333</v>
      </c>
      <c r="AN21" s="61"/>
      <c r="AO21" s="70"/>
      <c r="AP21" s="174"/>
      <c r="AQ21" s="57"/>
      <c r="AR21" s="57"/>
      <c r="AS21" s="176"/>
      <c r="AT21" s="57"/>
      <c r="AU21" s="57"/>
      <c r="AV21" s="57"/>
      <c r="AW21" s="57"/>
      <c r="AX21" s="57"/>
      <c r="AY21" s="168"/>
      <c r="BI21" s="55"/>
      <c r="BO21" s="55"/>
      <c r="BQ21" s="70"/>
      <c r="BR21" s="107"/>
      <c r="BW21" s="107"/>
      <c r="BY21" s="108"/>
      <c r="BZ21" s="107"/>
      <c r="CC21" s="108"/>
      <c r="CK21" s="107"/>
      <c r="CS21" s="107"/>
      <c r="DA21" s="55"/>
    </row>
    <row r="22" spans="1:107" ht="15" customHeight="1">
      <c r="A22" s="9"/>
      <c r="B22" s="10"/>
      <c r="C22" s="14"/>
      <c r="D22" s="192">
        <f t="shared" si="5"/>
        <v>19</v>
      </c>
      <c r="E22" s="71"/>
      <c r="F22" s="71"/>
      <c r="G22" s="188" t="s">
        <v>138</v>
      </c>
      <c r="H22" s="253" t="s">
        <v>107</v>
      </c>
      <c r="I22" s="253"/>
      <c r="J22" s="253"/>
      <c r="K22" s="253"/>
      <c r="L22" s="151">
        <v>6</v>
      </c>
      <c r="M22" s="253">
        <v>160</v>
      </c>
      <c r="N22" s="151">
        <v>384</v>
      </c>
      <c r="O22" s="254">
        <v>1596</v>
      </c>
      <c r="P22" s="254">
        <v>1569</v>
      </c>
      <c r="Q22" s="157">
        <v>1523</v>
      </c>
      <c r="R22" s="253">
        <v>1</v>
      </c>
      <c r="S22" s="253">
        <v>5</v>
      </c>
      <c r="T22" s="253">
        <v>5</v>
      </c>
      <c r="U22" s="253">
        <v>5</v>
      </c>
      <c r="V22" s="70"/>
      <c r="W22" s="253"/>
      <c r="X22" s="253"/>
      <c r="Y22" s="161"/>
      <c r="Z22" s="253">
        <v>3</v>
      </c>
      <c r="AA22" s="253">
        <v>14</v>
      </c>
      <c r="AB22" s="253">
        <v>14</v>
      </c>
      <c r="AC22" s="253">
        <v>14</v>
      </c>
      <c r="AD22" s="70"/>
      <c r="AE22" s="253"/>
      <c r="AF22" s="253"/>
      <c r="AG22" s="253"/>
      <c r="AH22" s="161"/>
      <c r="AI22" s="254">
        <f t="shared" si="7"/>
        <v>388</v>
      </c>
      <c r="AJ22" s="254">
        <f t="shared" si="8"/>
        <v>1615</v>
      </c>
      <c r="AK22" s="254">
        <f t="shared" ref="AK22:AK53" si="9">IF(M22&gt;0,P22+T22+X22+AB22+AF22,"")</f>
        <v>1588</v>
      </c>
      <c r="AL22" s="254">
        <f t="shared" si="6"/>
        <v>1542</v>
      </c>
      <c r="AM22" s="191">
        <f t="shared" ref="AM22:AM52" si="10">IF(M22&gt;0,AL22/M22,"")</f>
        <v>9.6374999999999993</v>
      </c>
      <c r="AN22" s="61"/>
      <c r="AO22" s="142"/>
      <c r="AP22" s="172"/>
      <c r="AQ22" s="49"/>
      <c r="AR22" s="49"/>
      <c r="AS22" s="173"/>
      <c r="AT22" s="49"/>
      <c r="AU22" s="49"/>
      <c r="AV22" s="49"/>
      <c r="AW22" s="49"/>
      <c r="AX22" s="49"/>
      <c r="AY22" s="53"/>
      <c r="BI22" s="54"/>
      <c r="BJ22" s="35"/>
      <c r="BO22" s="54"/>
      <c r="BQ22" s="142"/>
      <c r="BR22" s="105"/>
      <c r="BW22" s="105"/>
      <c r="BY22" s="106"/>
      <c r="BZ22" s="105"/>
      <c r="CC22" s="106"/>
      <c r="CK22" s="105"/>
      <c r="DB22" s="35"/>
    </row>
    <row r="23" spans="1:107" ht="15" customHeight="1">
      <c r="A23" s="9"/>
      <c r="B23" s="10"/>
      <c r="C23" s="14"/>
      <c r="D23" s="192">
        <f t="shared" si="5"/>
        <v>20</v>
      </c>
      <c r="E23" s="71"/>
      <c r="F23" s="71"/>
      <c r="G23" s="188" t="s">
        <v>153</v>
      </c>
      <c r="H23" s="253" t="s">
        <v>154</v>
      </c>
      <c r="I23" s="253"/>
      <c r="J23" s="253"/>
      <c r="K23" s="253"/>
      <c r="L23" s="151">
        <v>2</v>
      </c>
      <c r="M23" s="253">
        <v>21</v>
      </c>
      <c r="N23" s="151">
        <v>17</v>
      </c>
      <c r="O23" s="254">
        <v>364</v>
      </c>
      <c r="P23" s="254">
        <v>51</v>
      </c>
      <c r="Q23" s="157">
        <v>45</v>
      </c>
      <c r="R23" s="253">
        <v>0</v>
      </c>
      <c r="S23" s="253">
        <v>0</v>
      </c>
      <c r="T23" s="253">
        <v>0</v>
      </c>
      <c r="U23" s="253">
        <v>0</v>
      </c>
      <c r="V23" s="70">
        <v>11</v>
      </c>
      <c r="W23" s="253">
        <v>51</v>
      </c>
      <c r="X23" s="253">
        <v>43</v>
      </c>
      <c r="Y23" s="161">
        <v>27</v>
      </c>
      <c r="Z23" s="253">
        <v>4</v>
      </c>
      <c r="AA23" s="253">
        <v>21</v>
      </c>
      <c r="AB23" s="253">
        <v>14</v>
      </c>
      <c r="AC23" s="253">
        <v>0</v>
      </c>
      <c r="AD23" s="70"/>
      <c r="AE23" s="253"/>
      <c r="AF23" s="253"/>
      <c r="AG23" s="253"/>
      <c r="AH23" s="161"/>
      <c r="AI23" s="253">
        <f t="shared" si="7"/>
        <v>32</v>
      </c>
      <c r="AJ23" s="253">
        <f t="shared" si="8"/>
        <v>436</v>
      </c>
      <c r="AK23" s="253">
        <f t="shared" si="9"/>
        <v>108</v>
      </c>
      <c r="AL23" s="253">
        <f t="shared" si="6"/>
        <v>72</v>
      </c>
      <c r="AM23" s="191">
        <v>3.4</v>
      </c>
      <c r="AN23" s="61"/>
      <c r="AO23" s="142"/>
      <c r="AP23" s="172"/>
      <c r="AQ23" s="49"/>
      <c r="AR23" s="49"/>
      <c r="AS23" s="173"/>
      <c r="AT23" s="49"/>
      <c r="AU23" s="49"/>
      <c r="AV23" s="49"/>
      <c r="AW23" s="49"/>
      <c r="AX23" s="49"/>
      <c r="AY23" s="53"/>
      <c r="BI23" s="54"/>
      <c r="BJ23" s="35"/>
      <c r="BO23" s="54"/>
      <c r="BQ23" s="142"/>
      <c r="BR23" s="105"/>
      <c r="BW23" s="105"/>
      <c r="BY23" s="106"/>
      <c r="BZ23" s="105"/>
      <c r="CC23" s="106"/>
      <c r="CK23" s="105"/>
      <c r="DB23" s="35"/>
    </row>
    <row r="24" spans="1:107" ht="15" customHeight="1">
      <c r="A24" s="25"/>
      <c r="B24" s="26"/>
      <c r="C24" s="27"/>
      <c r="D24" s="192">
        <f t="shared" si="5"/>
        <v>21</v>
      </c>
      <c r="E24" s="71"/>
      <c r="F24" s="71"/>
      <c r="G24" s="188" t="s">
        <v>136</v>
      </c>
      <c r="H24" s="253" t="s">
        <v>157</v>
      </c>
      <c r="I24" s="253"/>
      <c r="J24" s="253"/>
      <c r="K24" s="253"/>
      <c r="L24" s="151">
        <v>6</v>
      </c>
      <c r="M24" s="253">
        <v>107</v>
      </c>
      <c r="N24" s="151">
        <v>183</v>
      </c>
      <c r="O24" s="253">
        <v>808</v>
      </c>
      <c r="P24" s="253">
        <v>635</v>
      </c>
      <c r="Q24" s="150">
        <v>615</v>
      </c>
      <c r="R24" s="253">
        <v>3</v>
      </c>
      <c r="S24" s="253">
        <v>14</v>
      </c>
      <c r="T24" s="253">
        <v>14</v>
      </c>
      <c r="U24" s="253">
        <v>14</v>
      </c>
      <c r="V24" s="70">
        <v>10</v>
      </c>
      <c r="W24" s="253">
        <v>50</v>
      </c>
      <c r="X24" s="253">
        <v>41</v>
      </c>
      <c r="Y24" s="161">
        <v>41</v>
      </c>
      <c r="Z24" s="253">
        <v>3</v>
      </c>
      <c r="AA24" s="253">
        <v>15</v>
      </c>
      <c r="AB24" s="253">
        <v>15</v>
      </c>
      <c r="AC24" s="253">
        <v>15</v>
      </c>
      <c r="AD24" s="70">
        <v>1</v>
      </c>
      <c r="AE24" s="253">
        <v>4</v>
      </c>
      <c r="AF24" s="253">
        <v>1</v>
      </c>
      <c r="AG24" s="253">
        <v>1</v>
      </c>
      <c r="AH24" s="164"/>
      <c r="AI24" s="253">
        <f t="shared" si="7"/>
        <v>200</v>
      </c>
      <c r="AJ24" s="253">
        <f t="shared" si="8"/>
        <v>891</v>
      </c>
      <c r="AK24" s="253">
        <f t="shared" si="9"/>
        <v>706</v>
      </c>
      <c r="AL24" s="253">
        <f t="shared" si="6"/>
        <v>686</v>
      </c>
      <c r="AM24" s="191">
        <f t="shared" si="10"/>
        <v>6.4112149532710276</v>
      </c>
      <c r="AN24" s="61"/>
      <c r="AO24" s="142"/>
      <c r="AP24" s="172"/>
      <c r="AQ24" s="49"/>
      <c r="AR24" s="49"/>
      <c r="AS24" s="173"/>
      <c r="AT24" s="49"/>
      <c r="AU24" s="49"/>
      <c r="AV24" s="49"/>
      <c r="AW24" s="49"/>
      <c r="AX24" s="49"/>
      <c r="AY24" s="53"/>
      <c r="BI24" s="54"/>
      <c r="BO24" s="54"/>
      <c r="BQ24" s="142"/>
      <c r="BR24" s="105"/>
      <c r="BW24" s="105"/>
      <c r="BY24" s="106"/>
      <c r="BZ24" s="105"/>
      <c r="CC24" s="106"/>
      <c r="CK24" s="105"/>
      <c r="DB24" s="146" t="s">
        <v>136</v>
      </c>
      <c r="DC24" s="34" t="s">
        <v>145</v>
      </c>
    </row>
    <row r="25" spans="1:107" ht="15" customHeight="1">
      <c r="A25" s="25"/>
      <c r="B25" s="26"/>
      <c r="C25" s="27"/>
      <c r="D25" s="192">
        <f t="shared" si="5"/>
        <v>22</v>
      </c>
      <c r="E25" s="71"/>
      <c r="F25" s="71"/>
      <c r="G25" s="188" t="s">
        <v>139</v>
      </c>
      <c r="H25" s="253" t="s">
        <v>140</v>
      </c>
      <c r="I25" s="253"/>
      <c r="J25" s="253"/>
      <c r="K25" s="253"/>
      <c r="L25" s="151">
        <v>3</v>
      </c>
      <c r="M25" s="253">
        <v>34</v>
      </c>
      <c r="N25" s="151">
        <v>57</v>
      </c>
      <c r="O25" s="253">
        <v>217</v>
      </c>
      <c r="P25" s="253">
        <v>183</v>
      </c>
      <c r="Q25" s="150">
        <v>179</v>
      </c>
      <c r="R25" s="253"/>
      <c r="S25" s="253"/>
      <c r="T25" s="253"/>
      <c r="U25" s="253"/>
      <c r="V25" s="70">
        <v>1</v>
      </c>
      <c r="W25" s="253">
        <v>4</v>
      </c>
      <c r="X25" s="253">
        <v>4</v>
      </c>
      <c r="Y25" s="161">
        <v>4</v>
      </c>
      <c r="Z25" s="253"/>
      <c r="AA25" s="253"/>
      <c r="AB25" s="253"/>
      <c r="AC25" s="253"/>
      <c r="AD25" s="70"/>
      <c r="AE25" s="253"/>
      <c r="AF25" s="253"/>
      <c r="AG25" s="253"/>
      <c r="AH25" s="164"/>
      <c r="AI25" s="253">
        <f t="shared" si="7"/>
        <v>58</v>
      </c>
      <c r="AJ25" s="253">
        <f t="shared" si="8"/>
        <v>221</v>
      </c>
      <c r="AK25" s="253">
        <f t="shared" si="9"/>
        <v>187</v>
      </c>
      <c r="AL25" s="253">
        <f t="shared" si="6"/>
        <v>183</v>
      </c>
      <c r="AM25" s="191">
        <f t="shared" si="10"/>
        <v>5.382352941176471</v>
      </c>
      <c r="AN25" s="61"/>
      <c r="AO25" s="142"/>
      <c r="AP25" s="172"/>
      <c r="AQ25" s="49"/>
      <c r="AR25" s="49"/>
      <c r="AS25" s="173"/>
      <c r="AT25" s="49"/>
      <c r="AU25" s="49"/>
      <c r="AV25" s="49"/>
      <c r="AW25" s="49"/>
      <c r="AX25" s="49"/>
      <c r="AY25" s="53"/>
      <c r="BI25" s="54"/>
      <c r="BO25" s="54"/>
      <c r="BQ25" s="142"/>
      <c r="BR25" s="105"/>
      <c r="BW25" s="105"/>
      <c r="BY25" s="106"/>
      <c r="BZ25" s="105"/>
      <c r="CC25" s="106"/>
      <c r="CK25" s="105"/>
      <c r="DB25" s="146"/>
    </row>
    <row r="26" spans="1:107" ht="15.75" customHeight="1">
      <c r="A26" s="25"/>
      <c r="B26" s="26"/>
      <c r="C26" s="27"/>
      <c r="D26" s="192">
        <f t="shared" si="5"/>
        <v>23</v>
      </c>
      <c r="E26" s="71"/>
      <c r="F26" s="71"/>
      <c r="G26" s="188" t="s">
        <v>133</v>
      </c>
      <c r="H26" s="253" t="s">
        <v>134</v>
      </c>
      <c r="I26" s="253"/>
      <c r="J26" s="253"/>
      <c r="K26" s="253"/>
      <c r="L26" s="151">
        <v>1</v>
      </c>
      <c r="M26" s="253">
        <v>23</v>
      </c>
      <c r="N26" s="151">
        <v>36</v>
      </c>
      <c r="O26" s="253">
        <v>160</v>
      </c>
      <c r="P26" s="253">
        <v>135</v>
      </c>
      <c r="Q26" s="150">
        <v>130</v>
      </c>
      <c r="R26" s="253">
        <v>1</v>
      </c>
      <c r="S26" s="253">
        <v>5</v>
      </c>
      <c r="T26" s="253">
        <v>0</v>
      </c>
      <c r="U26" s="253">
        <v>0</v>
      </c>
      <c r="V26" s="70"/>
      <c r="W26" s="253"/>
      <c r="X26" s="253"/>
      <c r="Y26" s="161"/>
      <c r="Z26" s="253"/>
      <c r="AA26" s="253"/>
      <c r="AB26" s="253"/>
      <c r="AC26" s="253"/>
      <c r="AD26" s="70"/>
      <c r="AE26" s="253"/>
      <c r="AF26" s="253"/>
      <c r="AG26" s="253"/>
      <c r="AH26" s="161"/>
      <c r="AI26" s="253">
        <f t="shared" si="7"/>
        <v>37</v>
      </c>
      <c r="AJ26" s="253">
        <f t="shared" si="8"/>
        <v>165</v>
      </c>
      <c r="AK26" s="253">
        <f t="shared" si="9"/>
        <v>135</v>
      </c>
      <c r="AL26" s="253">
        <f t="shared" si="6"/>
        <v>130</v>
      </c>
      <c r="AM26" s="191">
        <f t="shared" si="10"/>
        <v>5.6521739130434785</v>
      </c>
      <c r="AN26" s="61"/>
      <c r="AO26" s="70"/>
      <c r="AP26" s="172"/>
      <c r="AQ26" s="49"/>
      <c r="AR26" s="49"/>
      <c r="AS26" s="173"/>
      <c r="AT26" s="49"/>
      <c r="AU26" s="49"/>
      <c r="AV26" s="49"/>
      <c r="AW26" s="49"/>
      <c r="AX26" s="49"/>
      <c r="AY26" s="53"/>
      <c r="BI26" s="54"/>
      <c r="BO26" s="54"/>
      <c r="BQ26" s="70"/>
      <c r="BR26" s="105"/>
      <c r="BW26" s="105"/>
      <c r="BY26" s="106"/>
      <c r="BZ26" s="105"/>
      <c r="CC26" s="106"/>
      <c r="CK26" s="105"/>
      <c r="DB26" s="34" t="s">
        <v>139</v>
      </c>
    </row>
    <row r="27" spans="1:107" ht="15" customHeight="1">
      <c r="A27" s="25"/>
      <c r="B27" s="26"/>
      <c r="C27" s="27"/>
      <c r="D27" s="192">
        <f t="shared" si="5"/>
        <v>24</v>
      </c>
      <c r="E27" s="71"/>
      <c r="F27" s="71"/>
      <c r="G27" s="188" t="s">
        <v>75</v>
      </c>
      <c r="H27" s="253" t="s">
        <v>130</v>
      </c>
      <c r="I27" s="253"/>
      <c r="J27" s="253"/>
      <c r="K27" s="253"/>
      <c r="L27" s="151">
        <v>58</v>
      </c>
      <c r="M27" s="253">
        <v>686</v>
      </c>
      <c r="N27" s="151">
        <v>484</v>
      </c>
      <c r="O27" s="254">
        <v>1845</v>
      </c>
      <c r="P27" s="254">
        <v>1576</v>
      </c>
      <c r="Q27" s="157">
        <v>1479</v>
      </c>
      <c r="R27" s="253">
        <v>17</v>
      </c>
      <c r="S27" s="253">
        <v>70</v>
      </c>
      <c r="T27" s="253">
        <v>42</v>
      </c>
      <c r="U27" s="253">
        <v>42</v>
      </c>
      <c r="V27" s="70">
        <v>310</v>
      </c>
      <c r="W27" s="253">
        <v>1273</v>
      </c>
      <c r="X27" s="254">
        <v>1104</v>
      </c>
      <c r="Y27" s="161">
        <v>968</v>
      </c>
      <c r="Z27" s="253">
        <v>228</v>
      </c>
      <c r="AA27" s="253">
        <v>737</v>
      </c>
      <c r="AB27" s="253">
        <v>609</v>
      </c>
      <c r="AC27" s="253">
        <v>591</v>
      </c>
      <c r="AD27" s="70">
        <v>15</v>
      </c>
      <c r="AE27" s="253">
        <v>58</v>
      </c>
      <c r="AF27" s="253">
        <v>28</v>
      </c>
      <c r="AG27" s="253">
        <v>28</v>
      </c>
      <c r="AH27" s="161"/>
      <c r="AI27" s="253">
        <f t="shared" si="7"/>
        <v>1054</v>
      </c>
      <c r="AJ27" s="253">
        <f t="shared" si="8"/>
        <v>3983</v>
      </c>
      <c r="AK27" s="254">
        <f t="shared" si="9"/>
        <v>3359</v>
      </c>
      <c r="AL27" s="254">
        <f t="shared" si="6"/>
        <v>3108</v>
      </c>
      <c r="AM27" s="191">
        <f t="shared" si="10"/>
        <v>4.5306122448979593</v>
      </c>
      <c r="AN27" s="61"/>
      <c r="AO27" s="142"/>
      <c r="AP27" s="172"/>
      <c r="AQ27" s="49"/>
      <c r="AR27" s="49"/>
      <c r="AS27" s="173"/>
      <c r="AT27" s="49"/>
      <c r="AU27" s="49"/>
      <c r="AV27" s="49"/>
      <c r="AW27" s="49"/>
      <c r="AX27" s="49"/>
      <c r="AY27" s="53"/>
      <c r="BI27" s="54"/>
      <c r="BO27" s="54"/>
      <c r="BQ27" s="142"/>
      <c r="BR27" s="105"/>
      <c r="BW27" s="105"/>
      <c r="BY27" s="106"/>
      <c r="BZ27" s="105"/>
      <c r="CC27" s="106"/>
      <c r="CK27" s="105"/>
    </row>
    <row r="28" spans="1:107" ht="15" customHeight="1">
      <c r="A28" s="25"/>
      <c r="B28" s="26"/>
      <c r="C28" s="27"/>
      <c r="D28" s="192">
        <f t="shared" si="5"/>
        <v>25</v>
      </c>
      <c r="E28" s="71"/>
      <c r="F28" s="71"/>
      <c r="G28" s="188" t="s">
        <v>76</v>
      </c>
      <c r="H28" s="253" t="s">
        <v>108</v>
      </c>
      <c r="I28" s="253"/>
      <c r="J28" s="253"/>
      <c r="K28" s="253"/>
      <c r="L28" s="151">
        <v>2</v>
      </c>
      <c r="M28" s="253">
        <v>22</v>
      </c>
      <c r="N28" s="151">
        <v>34</v>
      </c>
      <c r="O28" s="253">
        <v>142</v>
      </c>
      <c r="P28" s="253">
        <v>117</v>
      </c>
      <c r="Q28" s="150">
        <v>111</v>
      </c>
      <c r="R28" s="253"/>
      <c r="S28" s="253"/>
      <c r="T28" s="253"/>
      <c r="U28" s="253"/>
      <c r="V28" s="70">
        <v>7</v>
      </c>
      <c r="W28" s="253">
        <v>30</v>
      </c>
      <c r="X28" s="253">
        <v>29</v>
      </c>
      <c r="Y28" s="161">
        <v>29</v>
      </c>
      <c r="Z28" s="253"/>
      <c r="AA28" s="253"/>
      <c r="AB28" s="253"/>
      <c r="AC28" s="253"/>
      <c r="AD28" s="70"/>
      <c r="AE28" s="253"/>
      <c r="AF28" s="253"/>
      <c r="AG28" s="253"/>
      <c r="AH28" s="161"/>
      <c r="AI28" s="253">
        <f t="shared" si="7"/>
        <v>41</v>
      </c>
      <c r="AJ28" s="253">
        <f t="shared" si="8"/>
        <v>172</v>
      </c>
      <c r="AK28" s="253">
        <f t="shared" si="9"/>
        <v>146</v>
      </c>
      <c r="AL28" s="253">
        <f t="shared" si="6"/>
        <v>140</v>
      </c>
      <c r="AM28" s="191">
        <f t="shared" si="10"/>
        <v>6.3636363636363633</v>
      </c>
      <c r="AN28" s="61"/>
      <c r="AO28" s="142"/>
      <c r="AP28" s="172"/>
      <c r="AQ28" s="49"/>
      <c r="AR28" s="49"/>
      <c r="AS28" s="173"/>
      <c r="AT28" s="49"/>
      <c r="AU28" s="49"/>
      <c r="AV28" s="49"/>
      <c r="AW28" s="49"/>
      <c r="AX28" s="49"/>
      <c r="AY28" s="53"/>
      <c r="BI28" s="54"/>
      <c r="BO28" s="54"/>
      <c r="BQ28" s="70"/>
      <c r="BR28" s="105"/>
      <c r="BW28" s="105"/>
      <c r="BY28" s="106"/>
      <c r="BZ28" s="105"/>
      <c r="CC28" s="106"/>
      <c r="CK28" s="105"/>
    </row>
    <row r="29" spans="1:107" ht="15" customHeight="1">
      <c r="A29" s="25"/>
      <c r="B29" s="26"/>
      <c r="C29" s="27"/>
      <c r="D29" s="192">
        <f t="shared" si="5"/>
        <v>26</v>
      </c>
      <c r="E29" s="71"/>
      <c r="F29" s="71"/>
      <c r="G29" s="188" t="s">
        <v>110</v>
      </c>
      <c r="H29" s="253" t="s">
        <v>111</v>
      </c>
      <c r="I29" s="253"/>
      <c r="J29" s="253"/>
      <c r="K29" s="253"/>
      <c r="L29" s="151">
        <v>1</v>
      </c>
      <c r="M29" s="253">
        <v>4</v>
      </c>
      <c r="N29" s="151">
        <v>4</v>
      </c>
      <c r="O29" s="253">
        <v>15</v>
      </c>
      <c r="P29" s="253">
        <v>15</v>
      </c>
      <c r="Q29" s="150">
        <v>15</v>
      </c>
      <c r="R29" s="253"/>
      <c r="S29" s="253"/>
      <c r="T29" s="253"/>
      <c r="U29" s="253"/>
      <c r="V29" s="70"/>
      <c r="W29" s="253"/>
      <c r="X29" s="253"/>
      <c r="Y29" s="161"/>
      <c r="Z29" s="253"/>
      <c r="AA29" s="253"/>
      <c r="AB29" s="253"/>
      <c r="AC29" s="253"/>
      <c r="AD29" s="70">
        <v>4</v>
      </c>
      <c r="AE29" s="253">
        <v>13</v>
      </c>
      <c r="AF29" s="253">
        <v>12</v>
      </c>
      <c r="AG29" s="253">
        <v>12</v>
      </c>
      <c r="AH29" s="161"/>
      <c r="AI29" s="253">
        <f t="shared" si="7"/>
        <v>8</v>
      </c>
      <c r="AJ29" s="253">
        <f t="shared" si="8"/>
        <v>28</v>
      </c>
      <c r="AK29" s="253">
        <f t="shared" si="9"/>
        <v>27</v>
      </c>
      <c r="AL29" s="253">
        <f t="shared" si="6"/>
        <v>27</v>
      </c>
      <c r="AM29" s="191">
        <f t="shared" si="10"/>
        <v>6.75</v>
      </c>
      <c r="AN29" s="61"/>
      <c r="AO29" s="142"/>
      <c r="AP29" s="172"/>
      <c r="AQ29" s="49"/>
      <c r="AR29" s="49"/>
      <c r="AS29" s="173"/>
      <c r="AT29" s="49"/>
      <c r="AU29" s="49"/>
      <c r="AV29" s="49"/>
      <c r="AW29" s="49"/>
      <c r="AX29" s="49"/>
      <c r="AY29" s="53"/>
      <c r="BI29" s="54"/>
      <c r="BO29" s="54"/>
      <c r="BQ29" s="142"/>
      <c r="BR29" s="105"/>
      <c r="BW29" s="105"/>
      <c r="BY29" s="106"/>
      <c r="BZ29" s="105"/>
      <c r="CC29" s="106"/>
      <c r="CK29" s="105"/>
    </row>
    <row r="30" spans="1:107" ht="15" customHeight="1">
      <c r="A30" s="25"/>
      <c r="B30" s="26"/>
      <c r="C30" s="27"/>
      <c r="D30" s="192">
        <f t="shared" si="5"/>
        <v>27</v>
      </c>
      <c r="E30" s="71"/>
      <c r="F30" s="71"/>
      <c r="G30" s="188" t="s">
        <v>109</v>
      </c>
      <c r="H30" s="253" t="s">
        <v>112</v>
      </c>
      <c r="I30" s="253"/>
      <c r="J30" s="253"/>
      <c r="K30" s="253"/>
      <c r="L30" s="151">
        <v>8</v>
      </c>
      <c r="M30" s="253">
        <v>108</v>
      </c>
      <c r="N30" s="151">
        <v>72</v>
      </c>
      <c r="O30" s="253">
        <v>314</v>
      </c>
      <c r="P30" s="253">
        <v>271</v>
      </c>
      <c r="Q30" s="150">
        <v>246</v>
      </c>
      <c r="R30" s="253"/>
      <c r="S30" s="253"/>
      <c r="T30" s="253"/>
      <c r="U30" s="253"/>
      <c r="V30" s="70">
        <v>64</v>
      </c>
      <c r="W30" s="253">
        <v>265</v>
      </c>
      <c r="X30" s="253">
        <v>204</v>
      </c>
      <c r="Y30" s="161">
        <v>175</v>
      </c>
      <c r="Z30" s="253">
        <v>18</v>
      </c>
      <c r="AA30" s="253">
        <v>75</v>
      </c>
      <c r="AB30" s="253">
        <v>60</v>
      </c>
      <c r="AC30" s="253">
        <v>60</v>
      </c>
      <c r="AD30" s="70">
        <v>1</v>
      </c>
      <c r="AE30" s="253">
        <v>6</v>
      </c>
      <c r="AF30" s="253">
        <v>4</v>
      </c>
      <c r="AG30" s="253">
        <v>4</v>
      </c>
      <c r="AH30" s="161"/>
      <c r="AI30" s="253">
        <f t="shared" si="7"/>
        <v>155</v>
      </c>
      <c r="AJ30" s="253">
        <f t="shared" si="8"/>
        <v>660</v>
      </c>
      <c r="AK30" s="253">
        <f t="shared" si="9"/>
        <v>539</v>
      </c>
      <c r="AL30" s="253">
        <f t="shared" si="6"/>
        <v>485</v>
      </c>
      <c r="AM30" s="191">
        <f t="shared" si="10"/>
        <v>4.4907407407407405</v>
      </c>
      <c r="AN30" s="61"/>
      <c r="AO30" s="142"/>
      <c r="AP30" s="172"/>
      <c r="AQ30" s="49"/>
      <c r="AR30" s="49"/>
      <c r="AS30" s="173"/>
      <c r="AT30" s="49"/>
      <c r="AU30" s="49"/>
      <c r="AV30" s="49"/>
      <c r="AW30" s="49"/>
      <c r="AX30" s="49"/>
      <c r="AY30" s="53"/>
      <c r="BI30" s="54"/>
      <c r="BO30" s="54"/>
      <c r="BQ30" s="142"/>
      <c r="BR30" s="105"/>
      <c r="BW30" s="105"/>
      <c r="BY30" s="106"/>
      <c r="BZ30" s="105"/>
      <c r="CC30" s="106"/>
      <c r="CK30" s="105"/>
    </row>
    <row r="31" spans="1:107" ht="15" customHeight="1">
      <c r="A31" s="9"/>
      <c r="B31" s="10"/>
      <c r="C31" s="14"/>
      <c r="D31" s="192">
        <f t="shared" si="5"/>
        <v>28</v>
      </c>
      <c r="E31" s="71"/>
      <c r="F31" s="71"/>
      <c r="G31" s="188" t="s">
        <v>77</v>
      </c>
      <c r="H31" s="253" t="s">
        <v>146</v>
      </c>
      <c r="I31" s="253"/>
      <c r="J31" s="253"/>
      <c r="K31" s="253"/>
      <c r="L31" s="151">
        <v>9</v>
      </c>
      <c r="M31" s="253">
        <v>114</v>
      </c>
      <c r="N31" s="151">
        <v>111</v>
      </c>
      <c r="O31" s="253">
        <v>473</v>
      </c>
      <c r="P31" s="253">
        <v>414</v>
      </c>
      <c r="Q31" s="150">
        <v>379</v>
      </c>
      <c r="R31" s="253">
        <v>1</v>
      </c>
      <c r="S31" s="253">
        <v>6</v>
      </c>
      <c r="T31" s="253">
        <v>6</v>
      </c>
      <c r="U31" s="253">
        <v>6</v>
      </c>
      <c r="V31" s="70">
        <v>37</v>
      </c>
      <c r="W31" s="253">
        <v>174</v>
      </c>
      <c r="X31" s="253">
        <v>135</v>
      </c>
      <c r="Y31" s="161">
        <v>118</v>
      </c>
      <c r="Z31" s="253">
        <v>1</v>
      </c>
      <c r="AA31" s="253">
        <v>6</v>
      </c>
      <c r="AB31" s="253">
        <v>3</v>
      </c>
      <c r="AC31" s="253">
        <v>3</v>
      </c>
      <c r="AD31" s="70"/>
      <c r="AE31" s="253"/>
      <c r="AF31" s="253"/>
      <c r="AG31" s="253"/>
      <c r="AH31" s="161"/>
      <c r="AI31" s="253">
        <f t="shared" si="7"/>
        <v>150</v>
      </c>
      <c r="AJ31" s="253">
        <f t="shared" si="8"/>
        <v>659</v>
      </c>
      <c r="AK31" s="253">
        <f t="shared" si="9"/>
        <v>558</v>
      </c>
      <c r="AL31" s="253">
        <f t="shared" si="6"/>
        <v>506</v>
      </c>
      <c r="AM31" s="191">
        <f t="shared" si="10"/>
        <v>4.4385964912280702</v>
      </c>
      <c r="AN31" s="61"/>
      <c r="AO31" s="70"/>
      <c r="AP31" s="172"/>
      <c r="AQ31" s="49"/>
      <c r="AR31" s="49"/>
      <c r="AS31" s="173"/>
      <c r="AT31" s="49"/>
      <c r="AU31" s="49"/>
      <c r="AV31" s="49"/>
      <c r="AW31" s="49"/>
      <c r="AX31" s="49"/>
      <c r="AY31" s="53"/>
      <c r="BI31" s="54"/>
      <c r="BO31" s="54"/>
      <c r="BQ31" s="70"/>
      <c r="BR31" s="105"/>
      <c r="BW31" s="105"/>
      <c r="BY31" s="106"/>
      <c r="BZ31" s="105"/>
      <c r="CC31" s="106"/>
      <c r="CK31" s="105"/>
    </row>
    <row r="32" spans="1:107" ht="15" customHeight="1">
      <c r="A32" s="9"/>
      <c r="B32" s="10"/>
      <c r="C32" s="14"/>
      <c r="D32" s="192">
        <f t="shared" si="5"/>
        <v>29</v>
      </c>
      <c r="E32" s="71"/>
      <c r="F32" s="71"/>
      <c r="G32" s="188" t="s">
        <v>78</v>
      </c>
      <c r="H32" s="253" t="s">
        <v>125</v>
      </c>
      <c r="I32" s="253"/>
      <c r="J32" s="253"/>
      <c r="K32" s="253"/>
      <c r="L32" s="151">
        <v>3</v>
      </c>
      <c r="M32" s="253">
        <v>33</v>
      </c>
      <c r="N32" s="151">
        <v>57</v>
      </c>
      <c r="O32" s="253">
        <v>249</v>
      </c>
      <c r="P32" s="253">
        <v>231</v>
      </c>
      <c r="Q32" s="150">
        <v>231</v>
      </c>
      <c r="R32" s="253">
        <v>1</v>
      </c>
      <c r="S32" s="253">
        <v>4</v>
      </c>
      <c r="T32" s="253">
        <v>4</v>
      </c>
      <c r="U32" s="253">
        <v>4</v>
      </c>
      <c r="V32" s="70"/>
      <c r="W32" s="253"/>
      <c r="X32" s="253"/>
      <c r="Y32" s="161"/>
      <c r="Z32" s="253"/>
      <c r="AA32" s="253"/>
      <c r="AB32" s="253"/>
      <c r="AC32" s="253"/>
      <c r="AD32" s="70"/>
      <c r="AE32" s="253"/>
      <c r="AF32" s="253"/>
      <c r="AG32" s="253"/>
      <c r="AH32" s="161"/>
      <c r="AI32" s="253">
        <f t="shared" si="7"/>
        <v>58</v>
      </c>
      <c r="AJ32" s="253">
        <f t="shared" si="8"/>
        <v>253</v>
      </c>
      <c r="AK32" s="253">
        <f t="shared" si="9"/>
        <v>235</v>
      </c>
      <c r="AL32" s="253">
        <f t="shared" si="6"/>
        <v>235</v>
      </c>
      <c r="AM32" s="191">
        <f t="shared" si="10"/>
        <v>7.1212121212121211</v>
      </c>
      <c r="AN32" s="61"/>
      <c r="AO32" s="142"/>
      <c r="AP32" s="172"/>
      <c r="AQ32" s="49"/>
      <c r="AR32" s="49"/>
      <c r="AS32" s="173"/>
      <c r="AT32" s="49"/>
      <c r="AU32" s="49"/>
      <c r="AV32" s="49"/>
      <c r="AW32" s="49"/>
      <c r="AX32" s="49"/>
      <c r="AY32" s="53"/>
      <c r="BI32" s="54"/>
      <c r="BO32" s="54"/>
      <c r="BQ32" s="142"/>
      <c r="BR32" s="105"/>
      <c r="BW32" s="105"/>
      <c r="BY32" s="106"/>
      <c r="BZ32" s="105"/>
      <c r="CC32" s="106"/>
      <c r="CK32" s="105"/>
    </row>
    <row r="33" spans="1:108" ht="15" customHeight="1">
      <c r="A33" s="13"/>
      <c r="B33" s="11"/>
      <c r="C33" s="58"/>
      <c r="D33" s="192">
        <f t="shared" si="5"/>
        <v>30</v>
      </c>
      <c r="E33" s="71" t="s">
        <v>5</v>
      </c>
      <c r="F33" s="71"/>
      <c r="G33" s="188" t="s">
        <v>79</v>
      </c>
      <c r="H33" s="253" t="s">
        <v>113</v>
      </c>
      <c r="I33" s="253"/>
      <c r="J33" s="253"/>
      <c r="K33" s="253"/>
      <c r="L33" s="151">
        <v>6</v>
      </c>
      <c r="M33" s="253">
        <v>42</v>
      </c>
      <c r="N33" s="151">
        <v>52</v>
      </c>
      <c r="O33" s="253">
        <v>208</v>
      </c>
      <c r="P33" s="253">
        <v>157</v>
      </c>
      <c r="Q33" s="150">
        <v>156</v>
      </c>
      <c r="R33" s="253">
        <v>1</v>
      </c>
      <c r="S33" s="253">
        <v>5</v>
      </c>
      <c r="T33" s="253">
        <v>5</v>
      </c>
      <c r="U33" s="253">
        <v>5</v>
      </c>
      <c r="V33" s="70">
        <v>5</v>
      </c>
      <c r="W33" s="253">
        <v>23</v>
      </c>
      <c r="X33" s="253">
        <v>16</v>
      </c>
      <c r="Y33" s="161">
        <v>14</v>
      </c>
      <c r="Z33" s="253">
        <v>2</v>
      </c>
      <c r="AA33" s="253">
        <v>13</v>
      </c>
      <c r="AB33" s="253">
        <v>13</v>
      </c>
      <c r="AC33" s="253">
        <v>7</v>
      </c>
      <c r="AD33" s="70">
        <v>2</v>
      </c>
      <c r="AE33" s="253">
        <v>9</v>
      </c>
      <c r="AF33" s="253">
        <v>8</v>
      </c>
      <c r="AG33" s="253">
        <v>6</v>
      </c>
      <c r="AH33" s="161"/>
      <c r="AI33" s="253">
        <f t="shared" si="7"/>
        <v>62</v>
      </c>
      <c r="AJ33" s="253">
        <f t="shared" si="8"/>
        <v>258</v>
      </c>
      <c r="AK33" s="253">
        <f t="shared" si="9"/>
        <v>199</v>
      </c>
      <c r="AL33" s="253">
        <f t="shared" si="6"/>
        <v>188</v>
      </c>
      <c r="AM33" s="191">
        <f t="shared" si="10"/>
        <v>4.4761904761904763</v>
      </c>
      <c r="AN33" s="61"/>
      <c r="AO33" s="142"/>
      <c r="AP33" s="172"/>
      <c r="AQ33" s="49"/>
      <c r="AR33" s="49"/>
      <c r="AS33" s="173"/>
      <c r="AT33" s="49"/>
      <c r="AU33" s="49"/>
      <c r="AV33" s="49"/>
      <c r="AW33" s="49"/>
      <c r="AX33" s="49"/>
      <c r="AY33" s="53"/>
      <c r="BI33" s="54"/>
      <c r="BO33" s="54"/>
      <c r="BQ33" s="70"/>
      <c r="BR33" s="105"/>
      <c r="BW33" s="105"/>
      <c r="BY33" s="106"/>
      <c r="BZ33" s="105"/>
      <c r="CC33" s="106"/>
      <c r="CK33" s="105"/>
    </row>
    <row r="34" spans="1:108" ht="15" customHeight="1">
      <c r="A34" s="18"/>
      <c r="B34" s="19"/>
      <c r="C34" s="20"/>
      <c r="D34" s="192">
        <f t="shared" si="5"/>
        <v>31</v>
      </c>
      <c r="E34" s="71"/>
      <c r="F34" s="71"/>
      <c r="G34" s="188" t="s">
        <v>80</v>
      </c>
      <c r="H34" s="253" t="s">
        <v>98</v>
      </c>
      <c r="I34" s="253"/>
      <c r="J34" s="253"/>
      <c r="K34" s="253"/>
      <c r="L34" s="151">
        <v>3</v>
      </c>
      <c r="M34" s="253">
        <v>64</v>
      </c>
      <c r="N34" s="151">
        <v>115</v>
      </c>
      <c r="O34" s="253">
        <v>499</v>
      </c>
      <c r="P34" s="253">
        <v>420</v>
      </c>
      <c r="Q34" s="150">
        <v>386</v>
      </c>
      <c r="R34" s="253"/>
      <c r="S34" s="253"/>
      <c r="T34" s="253"/>
      <c r="U34" s="253"/>
      <c r="V34" s="70">
        <v>5</v>
      </c>
      <c r="W34" s="253">
        <v>27</v>
      </c>
      <c r="X34" s="253">
        <v>24</v>
      </c>
      <c r="Y34" s="161">
        <v>24</v>
      </c>
      <c r="Z34" s="253">
        <v>5</v>
      </c>
      <c r="AA34" s="253">
        <v>27</v>
      </c>
      <c r="AB34" s="253">
        <v>21</v>
      </c>
      <c r="AC34" s="253">
        <v>21</v>
      </c>
      <c r="AD34" s="70"/>
      <c r="AE34" s="253"/>
      <c r="AF34" s="253"/>
      <c r="AG34" s="253"/>
      <c r="AH34" s="161"/>
      <c r="AI34" s="253">
        <f t="shared" si="7"/>
        <v>125</v>
      </c>
      <c r="AJ34" s="253">
        <f t="shared" si="8"/>
        <v>553</v>
      </c>
      <c r="AK34" s="253">
        <f t="shared" si="9"/>
        <v>465</v>
      </c>
      <c r="AL34" s="253">
        <f t="shared" si="6"/>
        <v>431</v>
      </c>
      <c r="AM34" s="191">
        <f t="shared" si="10"/>
        <v>6.734375</v>
      </c>
      <c r="AN34" s="61"/>
      <c r="AO34" s="142"/>
      <c r="AP34" s="172"/>
      <c r="AQ34" s="49"/>
      <c r="AR34" s="49"/>
      <c r="AS34" s="173"/>
      <c r="AT34" s="49"/>
      <c r="AU34" s="49"/>
      <c r="AV34" s="49"/>
      <c r="AW34" s="49"/>
      <c r="AX34" s="49"/>
      <c r="AY34" s="53"/>
      <c r="BI34" s="54"/>
      <c r="BO34" s="54"/>
      <c r="BQ34" s="142"/>
      <c r="BR34" s="105"/>
      <c r="BW34" s="105"/>
      <c r="BY34" s="106"/>
      <c r="BZ34" s="105"/>
      <c r="CC34" s="106"/>
      <c r="CK34" s="105"/>
    </row>
    <row r="35" spans="1:108" ht="15" customHeight="1">
      <c r="A35" s="18"/>
      <c r="B35" s="19"/>
      <c r="C35" s="20"/>
      <c r="D35" s="192">
        <f t="shared" si="5"/>
        <v>32</v>
      </c>
      <c r="E35" s="71"/>
      <c r="F35" s="71"/>
      <c r="G35" s="188" t="s">
        <v>81</v>
      </c>
      <c r="H35" s="253" t="s">
        <v>114</v>
      </c>
      <c r="I35" s="258"/>
      <c r="J35" s="258"/>
      <c r="K35" s="258"/>
      <c r="L35" s="151">
        <v>150</v>
      </c>
      <c r="M35" s="253">
        <v>675</v>
      </c>
      <c r="N35" s="180">
        <v>869</v>
      </c>
      <c r="O35" s="254">
        <v>3817</v>
      </c>
      <c r="P35" s="254">
        <v>3478</v>
      </c>
      <c r="Q35" s="157">
        <v>3365</v>
      </c>
      <c r="R35" s="253">
        <v>27</v>
      </c>
      <c r="S35" s="253">
        <v>122</v>
      </c>
      <c r="T35" s="253">
        <v>104</v>
      </c>
      <c r="U35" s="253">
        <v>103</v>
      </c>
      <c r="V35" s="70">
        <v>130</v>
      </c>
      <c r="W35" s="253">
        <v>654</v>
      </c>
      <c r="X35" s="253">
        <v>577</v>
      </c>
      <c r="Y35" s="161">
        <v>525</v>
      </c>
      <c r="Z35" s="253">
        <v>17</v>
      </c>
      <c r="AA35" s="253">
        <v>90</v>
      </c>
      <c r="AB35" s="253">
        <v>85</v>
      </c>
      <c r="AC35" s="253">
        <v>85</v>
      </c>
      <c r="AD35" s="70">
        <v>4</v>
      </c>
      <c r="AE35" s="253">
        <v>16</v>
      </c>
      <c r="AF35" s="253">
        <v>8</v>
      </c>
      <c r="AG35" s="253">
        <v>8</v>
      </c>
      <c r="AH35" s="161"/>
      <c r="AI35" s="254">
        <f t="shared" si="7"/>
        <v>1047</v>
      </c>
      <c r="AJ35" s="254">
        <f t="shared" si="8"/>
        <v>4699</v>
      </c>
      <c r="AK35" s="254">
        <f t="shared" si="9"/>
        <v>4252</v>
      </c>
      <c r="AL35" s="254">
        <f t="shared" si="6"/>
        <v>4086</v>
      </c>
      <c r="AM35" s="191">
        <f t="shared" si="10"/>
        <v>6.0533333333333337</v>
      </c>
      <c r="AN35" s="61"/>
      <c r="AO35" s="70"/>
      <c r="AP35" s="172"/>
      <c r="AQ35" s="49"/>
      <c r="AR35" s="49"/>
      <c r="AS35" s="173"/>
      <c r="AT35" s="49"/>
      <c r="AU35" s="49"/>
      <c r="AV35" s="49"/>
      <c r="AW35" s="49"/>
      <c r="AX35" s="49"/>
      <c r="AY35" s="53"/>
      <c r="BI35" s="54"/>
      <c r="BO35" s="54"/>
      <c r="BQ35" s="70"/>
      <c r="BR35" s="105"/>
      <c r="BW35" s="105"/>
      <c r="BY35" s="106"/>
      <c r="BZ35" s="105"/>
      <c r="CC35" s="106"/>
      <c r="CK35" s="105"/>
    </row>
    <row r="36" spans="1:108" ht="15" customHeight="1">
      <c r="A36" s="18"/>
      <c r="B36" s="19"/>
      <c r="C36" s="20"/>
      <c r="D36" s="192">
        <f t="shared" si="5"/>
        <v>33</v>
      </c>
      <c r="E36" s="71"/>
      <c r="F36" s="71"/>
      <c r="G36" s="188" t="s">
        <v>82</v>
      </c>
      <c r="H36" s="257" t="s">
        <v>132</v>
      </c>
      <c r="I36" s="253"/>
      <c r="J36" s="253"/>
      <c r="K36" s="253"/>
      <c r="L36" s="151">
        <v>3</v>
      </c>
      <c r="M36" s="253">
        <v>29</v>
      </c>
      <c r="N36" s="151">
        <v>36</v>
      </c>
      <c r="O36" s="253">
        <v>142</v>
      </c>
      <c r="P36" s="253">
        <v>128</v>
      </c>
      <c r="Q36" s="150">
        <v>120</v>
      </c>
      <c r="R36" s="253">
        <v>5</v>
      </c>
      <c r="S36" s="253">
        <v>28</v>
      </c>
      <c r="T36" s="253">
        <v>27</v>
      </c>
      <c r="U36" s="253">
        <v>27</v>
      </c>
      <c r="V36" s="70">
        <v>8</v>
      </c>
      <c r="W36" s="253">
        <v>35</v>
      </c>
      <c r="X36" s="253">
        <v>32</v>
      </c>
      <c r="Y36" s="161">
        <v>28</v>
      </c>
      <c r="Z36" s="253"/>
      <c r="AA36" s="253"/>
      <c r="AB36" s="253"/>
      <c r="AC36" s="253"/>
      <c r="AD36" s="70"/>
      <c r="AE36" s="253"/>
      <c r="AF36" s="253"/>
      <c r="AG36" s="253"/>
      <c r="AH36" s="161"/>
      <c r="AI36" s="253">
        <f t="shared" si="7"/>
        <v>49</v>
      </c>
      <c r="AJ36" s="253">
        <f t="shared" si="8"/>
        <v>205</v>
      </c>
      <c r="AK36" s="253">
        <f t="shared" si="9"/>
        <v>187</v>
      </c>
      <c r="AL36" s="253">
        <f t="shared" si="6"/>
        <v>175</v>
      </c>
      <c r="AM36" s="191">
        <f t="shared" si="10"/>
        <v>6.0344827586206895</v>
      </c>
      <c r="AN36" s="61"/>
      <c r="AO36" s="142"/>
      <c r="AP36" s="172"/>
      <c r="AQ36" s="49"/>
      <c r="AR36" s="49"/>
      <c r="AS36" s="173"/>
      <c r="AT36" s="49"/>
      <c r="AU36" s="49"/>
      <c r="AV36" s="49"/>
      <c r="AW36" s="49"/>
      <c r="AX36" s="49"/>
      <c r="AY36" s="53"/>
      <c r="BI36" s="54"/>
      <c r="BO36" s="54"/>
      <c r="BQ36" s="70"/>
      <c r="BR36" s="105"/>
      <c r="BW36" s="105"/>
      <c r="BY36" s="106"/>
      <c r="BZ36" s="105"/>
      <c r="CC36" s="106"/>
      <c r="CK36" s="105"/>
    </row>
    <row r="37" spans="1:108" ht="15" customHeight="1">
      <c r="A37" s="18"/>
      <c r="B37" s="19"/>
      <c r="C37" s="20"/>
      <c r="D37" s="192">
        <f t="shared" si="5"/>
        <v>34</v>
      </c>
      <c r="E37" s="71"/>
      <c r="F37" s="71"/>
      <c r="G37" s="188" t="s">
        <v>83</v>
      </c>
      <c r="H37" s="253" t="s">
        <v>115</v>
      </c>
      <c r="I37" s="253"/>
      <c r="J37" s="253"/>
      <c r="K37" s="253"/>
      <c r="L37" s="151">
        <v>18</v>
      </c>
      <c r="M37" s="253">
        <v>282</v>
      </c>
      <c r="N37" s="151">
        <v>293</v>
      </c>
      <c r="O37" s="254">
        <v>1193</v>
      </c>
      <c r="P37" s="253">
        <v>936</v>
      </c>
      <c r="Q37" s="150">
        <v>886</v>
      </c>
      <c r="R37" s="253">
        <v>10</v>
      </c>
      <c r="S37" s="253">
        <v>48</v>
      </c>
      <c r="T37" s="253">
        <v>33</v>
      </c>
      <c r="U37" s="253">
        <v>33</v>
      </c>
      <c r="V37" s="70">
        <v>92</v>
      </c>
      <c r="W37" s="253">
        <v>434</v>
      </c>
      <c r="X37" s="253">
        <v>343</v>
      </c>
      <c r="Y37" s="161">
        <v>312</v>
      </c>
      <c r="Z37" s="253">
        <v>23</v>
      </c>
      <c r="AA37" s="253">
        <v>118</v>
      </c>
      <c r="AB37" s="253">
        <v>106</v>
      </c>
      <c r="AC37" s="253">
        <v>97</v>
      </c>
      <c r="AD37" s="70">
        <v>2</v>
      </c>
      <c r="AE37" s="253">
        <v>10</v>
      </c>
      <c r="AF37" s="253">
        <v>4</v>
      </c>
      <c r="AG37" s="253">
        <v>4</v>
      </c>
      <c r="AH37" s="161"/>
      <c r="AI37" s="253">
        <v>420</v>
      </c>
      <c r="AJ37" s="253">
        <v>1806</v>
      </c>
      <c r="AK37" s="254">
        <v>1422</v>
      </c>
      <c r="AL37" s="254">
        <v>1328</v>
      </c>
      <c r="AM37" s="191">
        <f t="shared" si="10"/>
        <v>4.7092198581560281</v>
      </c>
      <c r="AN37" s="61"/>
      <c r="AO37" s="70"/>
      <c r="AP37" s="172"/>
      <c r="AQ37" s="49"/>
      <c r="AR37" s="49"/>
      <c r="AS37" s="173"/>
      <c r="AT37" s="49"/>
      <c r="AU37" s="49"/>
      <c r="AV37" s="49"/>
      <c r="AW37" s="49"/>
      <c r="AX37" s="49"/>
      <c r="AY37" s="53"/>
      <c r="BI37" s="54"/>
      <c r="BO37" s="54"/>
      <c r="BQ37" s="70"/>
      <c r="BR37" s="105"/>
      <c r="BW37" s="105"/>
      <c r="BY37" s="106"/>
      <c r="BZ37" s="105"/>
      <c r="CC37" s="106"/>
      <c r="CK37" s="105"/>
    </row>
    <row r="38" spans="1:108" ht="15" customHeight="1">
      <c r="A38" s="18"/>
      <c r="B38" s="19"/>
      <c r="C38" s="20"/>
      <c r="D38" s="192">
        <f t="shared" si="5"/>
        <v>35</v>
      </c>
      <c r="E38" s="71"/>
      <c r="F38" s="71"/>
      <c r="G38" s="188" t="s">
        <v>84</v>
      </c>
      <c r="H38" s="253" t="s">
        <v>116</v>
      </c>
      <c r="I38" s="253"/>
      <c r="J38" s="253"/>
      <c r="K38" s="253"/>
      <c r="L38" s="151">
        <v>12</v>
      </c>
      <c r="M38" s="253">
        <v>166</v>
      </c>
      <c r="N38" s="151">
        <v>115</v>
      </c>
      <c r="O38" s="254">
        <v>1478</v>
      </c>
      <c r="P38" s="253">
        <v>412</v>
      </c>
      <c r="Q38" s="150">
        <v>389</v>
      </c>
      <c r="R38" s="253">
        <v>10</v>
      </c>
      <c r="S38" s="253">
        <v>49</v>
      </c>
      <c r="T38" s="253">
        <v>47</v>
      </c>
      <c r="U38" s="253">
        <v>33</v>
      </c>
      <c r="V38" s="70">
        <v>22</v>
      </c>
      <c r="W38" s="253">
        <v>94</v>
      </c>
      <c r="X38" s="253">
        <v>72</v>
      </c>
      <c r="Y38" s="161">
        <v>72</v>
      </c>
      <c r="Z38" s="253">
        <v>6</v>
      </c>
      <c r="AA38" s="253">
        <v>2</v>
      </c>
      <c r="AB38" s="253">
        <v>0</v>
      </c>
      <c r="AC38" s="253">
        <v>0</v>
      </c>
      <c r="AD38" s="70">
        <v>2</v>
      </c>
      <c r="AE38" s="253">
        <v>9</v>
      </c>
      <c r="AF38" s="253">
        <v>9</v>
      </c>
      <c r="AG38" s="253">
        <v>9</v>
      </c>
      <c r="AH38" s="161"/>
      <c r="AI38" s="253">
        <f t="shared" si="7"/>
        <v>155</v>
      </c>
      <c r="AJ38" s="253">
        <f t="shared" si="8"/>
        <v>1632</v>
      </c>
      <c r="AK38" s="253">
        <f t="shared" si="9"/>
        <v>540</v>
      </c>
      <c r="AL38" s="253">
        <f t="shared" si="6"/>
        <v>503</v>
      </c>
      <c r="AM38" s="191">
        <f t="shared" si="10"/>
        <v>3.0301204819277108</v>
      </c>
      <c r="AN38" s="61"/>
      <c r="AO38" s="142"/>
      <c r="AP38" s="172"/>
      <c r="AQ38" s="49"/>
      <c r="AR38" s="49"/>
      <c r="AS38" s="173"/>
      <c r="AT38" s="49"/>
      <c r="AU38" s="49"/>
      <c r="AV38" s="49"/>
      <c r="AW38" s="49"/>
      <c r="AX38" s="49"/>
      <c r="AY38" s="53"/>
      <c r="BI38" s="54"/>
      <c r="BO38" s="54"/>
      <c r="BQ38" s="142"/>
      <c r="BR38" s="105"/>
      <c r="BW38" s="105"/>
      <c r="BY38" s="106"/>
      <c r="BZ38" s="105"/>
      <c r="CC38" s="106"/>
      <c r="CK38" s="105"/>
      <c r="DD38" s="33"/>
    </row>
    <row r="39" spans="1:108" ht="14.25" customHeight="1">
      <c r="A39" s="9"/>
      <c r="B39" s="10"/>
      <c r="C39" s="14"/>
      <c r="D39" s="192">
        <f t="shared" si="5"/>
        <v>36</v>
      </c>
      <c r="E39" s="71"/>
      <c r="F39" s="71"/>
      <c r="G39" s="188" t="s">
        <v>85</v>
      </c>
      <c r="H39" s="253" t="s">
        <v>117</v>
      </c>
      <c r="I39" s="253"/>
      <c r="J39" s="253"/>
      <c r="K39" s="253"/>
      <c r="L39" s="151">
        <v>1</v>
      </c>
      <c r="M39" s="253">
        <v>17</v>
      </c>
      <c r="N39" s="151">
        <v>8</v>
      </c>
      <c r="O39" s="253">
        <v>33</v>
      </c>
      <c r="P39" s="253">
        <v>31</v>
      </c>
      <c r="Q39" s="150">
        <v>31</v>
      </c>
      <c r="R39" s="253"/>
      <c r="S39" s="253"/>
      <c r="T39" s="253"/>
      <c r="U39" s="253"/>
      <c r="V39" s="70">
        <v>2</v>
      </c>
      <c r="W39" s="253">
        <v>8</v>
      </c>
      <c r="X39" s="253">
        <v>4</v>
      </c>
      <c r="Y39" s="161">
        <v>4</v>
      </c>
      <c r="Z39" s="253"/>
      <c r="AA39" s="253"/>
      <c r="AB39" s="253"/>
      <c r="AC39" s="253"/>
      <c r="AD39" s="70"/>
      <c r="AE39" s="253"/>
      <c r="AF39" s="253"/>
      <c r="AG39" s="253"/>
      <c r="AH39" s="161"/>
      <c r="AI39" s="253">
        <f t="shared" si="7"/>
        <v>10</v>
      </c>
      <c r="AJ39" s="253">
        <f t="shared" si="8"/>
        <v>41</v>
      </c>
      <c r="AK39" s="253">
        <f t="shared" si="9"/>
        <v>35</v>
      </c>
      <c r="AL39" s="253">
        <f t="shared" si="6"/>
        <v>35</v>
      </c>
      <c r="AM39" s="191">
        <f t="shared" si="10"/>
        <v>2.0588235294117645</v>
      </c>
      <c r="AN39" s="61"/>
      <c r="AO39" s="142"/>
      <c r="AP39" s="172"/>
      <c r="AQ39" s="49"/>
      <c r="AR39" s="49"/>
      <c r="AS39" s="173"/>
      <c r="AT39" s="49"/>
      <c r="AU39" s="49"/>
      <c r="AV39" s="49"/>
      <c r="AW39" s="49"/>
      <c r="AX39" s="49"/>
      <c r="AY39" s="53"/>
      <c r="BI39" s="54"/>
      <c r="BO39" s="54"/>
      <c r="BQ39" s="70"/>
      <c r="BR39" s="105"/>
      <c r="BW39" s="105"/>
      <c r="BY39" s="106"/>
      <c r="BZ39" s="105"/>
      <c r="CC39" s="106"/>
      <c r="CK39" s="105"/>
      <c r="DD39" s="33"/>
    </row>
    <row r="40" spans="1:108" ht="15" customHeight="1">
      <c r="A40" s="9"/>
      <c r="B40" s="10"/>
      <c r="C40" s="14"/>
      <c r="D40" s="192">
        <f t="shared" si="5"/>
        <v>37</v>
      </c>
      <c r="E40" s="71"/>
      <c r="F40" s="71"/>
      <c r="G40" s="188" t="s">
        <v>118</v>
      </c>
      <c r="H40" s="253" t="s">
        <v>106</v>
      </c>
      <c r="I40" s="253"/>
      <c r="J40" s="253"/>
      <c r="K40" s="253"/>
      <c r="L40" s="151">
        <v>1</v>
      </c>
      <c r="M40" s="253">
        <v>18</v>
      </c>
      <c r="N40" s="151">
        <v>21</v>
      </c>
      <c r="O40" s="253">
        <v>99</v>
      </c>
      <c r="P40" s="253">
        <v>87</v>
      </c>
      <c r="Q40" s="150">
        <v>86</v>
      </c>
      <c r="R40" s="253"/>
      <c r="S40" s="253"/>
      <c r="T40" s="253"/>
      <c r="U40" s="253"/>
      <c r="V40" s="70"/>
      <c r="W40" s="253"/>
      <c r="X40" s="253"/>
      <c r="Y40" s="161"/>
      <c r="Z40" s="253">
        <v>2</v>
      </c>
      <c r="AA40" s="253">
        <v>10</v>
      </c>
      <c r="AB40" s="253">
        <v>4</v>
      </c>
      <c r="AC40" s="253">
        <v>4</v>
      </c>
      <c r="AD40" s="70"/>
      <c r="AE40" s="253"/>
      <c r="AF40" s="253"/>
      <c r="AG40" s="253"/>
      <c r="AH40" s="161"/>
      <c r="AI40" s="253">
        <f t="shared" si="7"/>
        <v>23</v>
      </c>
      <c r="AJ40" s="253">
        <f t="shared" si="8"/>
        <v>109</v>
      </c>
      <c r="AK40" s="253">
        <f t="shared" si="9"/>
        <v>91</v>
      </c>
      <c r="AL40" s="253">
        <f t="shared" si="6"/>
        <v>90</v>
      </c>
      <c r="AM40" s="191">
        <f t="shared" si="10"/>
        <v>5</v>
      </c>
      <c r="AN40" s="61"/>
      <c r="AO40" s="70"/>
      <c r="AP40" s="172"/>
      <c r="AQ40" s="49"/>
      <c r="AR40" s="49"/>
      <c r="AS40" s="173"/>
      <c r="AT40" s="49"/>
      <c r="AU40" s="49"/>
      <c r="AV40" s="49"/>
      <c r="AW40" s="49"/>
      <c r="AX40" s="49"/>
      <c r="AY40" s="53"/>
      <c r="BI40" s="54"/>
      <c r="BO40" s="54"/>
      <c r="BQ40" s="70"/>
      <c r="BR40" s="105"/>
      <c r="BW40" s="105"/>
      <c r="BY40" s="106"/>
      <c r="BZ40" s="105"/>
      <c r="CC40" s="106"/>
      <c r="CK40" s="105"/>
      <c r="DD40" s="33"/>
    </row>
    <row r="41" spans="1:108" ht="15" customHeight="1">
      <c r="A41" s="9"/>
      <c r="B41" s="10"/>
      <c r="C41" s="14"/>
      <c r="D41" s="192">
        <f t="shared" si="5"/>
        <v>38</v>
      </c>
      <c r="E41" s="71"/>
      <c r="F41" s="71"/>
      <c r="G41" s="188" t="s">
        <v>86</v>
      </c>
      <c r="H41" s="253" t="s">
        <v>119</v>
      </c>
      <c r="I41" s="253"/>
      <c r="J41" s="253"/>
      <c r="K41" s="253"/>
      <c r="L41" s="151">
        <v>5</v>
      </c>
      <c r="M41" s="253">
        <v>45</v>
      </c>
      <c r="N41" s="151">
        <v>38</v>
      </c>
      <c r="O41" s="253">
        <v>161</v>
      </c>
      <c r="P41" s="253">
        <v>130</v>
      </c>
      <c r="Q41" s="150">
        <v>125</v>
      </c>
      <c r="R41" s="253">
        <v>3</v>
      </c>
      <c r="S41" s="253">
        <v>13</v>
      </c>
      <c r="T41" s="253">
        <v>5</v>
      </c>
      <c r="U41" s="253">
        <v>5</v>
      </c>
      <c r="V41" s="70">
        <v>15</v>
      </c>
      <c r="W41" s="253">
        <v>76</v>
      </c>
      <c r="X41" s="253">
        <v>56</v>
      </c>
      <c r="Y41" s="161">
        <v>39</v>
      </c>
      <c r="Z41" s="253">
        <v>11</v>
      </c>
      <c r="AA41" s="253">
        <v>64</v>
      </c>
      <c r="AB41" s="253">
        <v>54</v>
      </c>
      <c r="AC41" s="253">
        <v>54</v>
      </c>
      <c r="AD41" s="70"/>
      <c r="AE41" s="253"/>
      <c r="AF41" s="253"/>
      <c r="AG41" s="253"/>
      <c r="AH41" s="161"/>
      <c r="AI41" s="253">
        <f t="shared" si="7"/>
        <v>67</v>
      </c>
      <c r="AJ41" s="253">
        <f t="shared" si="8"/>
        <v>314</v>
      </c>
      <c r="AK41" s="253">
        <f t="shared" si="9"/>
        <v>245</v>
      </c>
      <c r="AL41" s="253">
        <f t="shared" si="6"/>
        <v>223</v>
      </c>
      <c r="AM41" s="191">
        <f t="shared" si="10"/>
        <v>4.9555555555555557</v>
      </c>
      <c r="AN41" s="61"/>
      <c r="AO41" s="142"/>
      <c r="AP41" s="172"/>
      <c r="AQ41" s="49"/>
      <c r="AR41" s="49"/>
      <c r="AS41" s="173"/>
      <c r="AT41" s="49"/>
      <c r="AU41" s="49"/>
      <c r="AV41" s="49"/>
      <c r="AW41" s="49"/>
      <c r="AX41" s="49"/>
      <c r="AY41" s="53"/>
      <c r="BI41" s="54"/>
      <c r="BO41" s="54"/>
      <c r="BQ41" s="70"/>
      <c r="BR41" s="105"/>
      <c r="BW41" s="105"/>
      <c r="BY41" s="106"/>
      <c r="BZ41" s="105"/>
      <c r="CC41" s="106"/>
      <c r="CK41" s="105"/>
      <c r="DD41" s="33"/>
    </row>
    <row r="42" spans="1:108" ht="15" customHeight="1">
      <c r="A42" s="9"/>
      <c r="B42" s="10"/>
      <c r="C42" s="14"/>
      <c r="D42" s="192">
        <f t="shared" si="5"/>
        <v>39</v>
      </c>
      <c r="E42" s="71"/>
      <c r="F42" s="71"/>
      <c r="G42" s="188" t="s">
        <v>87</v>
      </c>
      <c r="H42" s="253" t="s">
        <v>135</v>
      </c>
      <c r="I42" s="253"/>
      <c r="J42" s="253"/>
      <c r="K42" s="253"/>
      <c r="L42" s="151">
        <v>5</v>
      </c>
      <c r="M42" s="253">
        <v>34</v>
      </c>
      <c r="N42" s="151">
        <v>29</v>
      </c>
      <c r="O42" s="253">
        <v>119</v>
      </c>
      <c r="P42" s="253">
        <v>77</v>
      </c>
      <c r="Q42" s="150">
        <v>70</v>
      </c>
      <c r="R42" s="253">
        <v>5</v>
      </c>
      <c r="S42" s="253">
        <v>19</v>
      </c>
      <c r="T42" s="253">
        <v>17</v>
      </c>
      <c r="U42" s="253">
        <v>13</v>
      </c>
      <c r="V42" s="70">
        <v>2</v>
      </c>
      <c r="W42" s="253">
        <v>9</v>
      </c>
      <c r="X42" s="253">
        <v>9</v>
      </c>
      <c r="Y42" s="161">
        <v>5</v>
      </c>
      <c r="Z42" s="253">
        <v>6</v>
      </c>
      <c r="AA42" s="253">
        <v>30</v>
      </c>
      <c r="AB42" s="253">
        <v>23</v>
      </c>
      <c r="AC42" s="253">
        <v>21</v>
      </c>
      <c r="AD42" s="70"/>
      <c r="AE42" s="253"/>
      <c r="AF42" s="253"/>
      <c r="AG42" s="253"/>
      <c r="AH42" s="161"/>
      <c r="AI42" s="253">
        <f t="shared" si="7"/>
        <v>42</v>
      </c>
      <c r="AJ42" s="253">
        <f t="shared" si="8"/>
        <v>177</v>
      </c>
      <c r="AK42" s="253">
        <f t="shared" si="9"/>
        <v>126</v>
      </c>
      <c r="AL42" s="253">
        <f t="shared" si="6"/>
        <v>109</v>
      </c>
      <c r="AM42" s="191">
        <f t="shared" si="10"/>
        <v>3.2058823529411766</v>
      </c>
      <c r="AN42" s="61"/>
      <c r="AO42" s="142"/>
      <c r="AP42" s="172"/>
      <c r="AQ42" s="49"/>
      <c r="AR42" s="49"/>
      <c r="AS42" s="173"/>
      <c r="AT42" s="49"/>
      <c r="AU42" s="49"/>
      <c r="AV42" s="49"/>
      <c r="AW42" s="49"/>
      <c r="AX42" s="49"/>
      <c r="AY42" s="53"/>
      <c r="BI42" s="54"/>
      <c r="BO42" s="54"/>
      <c r="BQ42" s="142"/>
      <c r="BR42" s="105"/>
      <c r="BW42" s="105"/>
      <c r="BY42" s="106"/>
      <c r="BZ42" s="105"/>
      <c r="CC42" s="106"/>
      <c r="CK42" s="105"/>
      <c r="DD42" s="47"/>
    </row>
    <row r="43" spans="1:108" ht="15" customHeight="1">
      <c r="A43" s="9"/>
      <c r="B43" s="10"/>
      <c r="C43" s="14"/>
      <c r="D43" s="192">
        <f t="shared" si="5"/>
        <v>40</v>
      </c>
      <c r="E43" s="71"/>
      <c r="F43" s="71"/>
      <c r="G43" s="188" t="s">
        <v>88</v>
      </c>
      <c r="H43" s="257" t="s">
        <v>120</v>
      </c>
      <c r="I43" s="253"/>
      <c r="J43" s="253"/>
      <c r="K43" s="253"/>
      <c r="L43" s="151">
        <v>3</v>
      </c>
      <c r="M43" s="253">
        <v>62</v>
      </c>
      <c r="N43" s="151">
        <v>102</v>
      </c>
      <c r="O43" s="253">
        <v>433</v>
      </c>
      <c r="P43" s="253">
        <v>395</v>
      </c>
      <c r="Q43" s="150">
        <v>373</v>
      </c>
      <c r="R43" s="253">
        <v>1</v>
      </c>
      <c r="S43" s="253">
        <v>5</v>
      </c>
      <c r="T43" s="253">
        <v>4</v>
      </c>
      <c r="U43" s="253">
        <v>0</v>
      </c>
      <c r="V43" s="70">
        <v>7</v>
      </c>
      <c r="W43" s="253">
        <v>34</v>
      </c>
      <c r="X43" s="253">
        <v>31</v>
      </c>
      <c r="Y43" s="161">
        <v>31</v>
      </c>
      <c r="Z43" s="253">
        <v>3</v>
      </c>
      <c r="AA43" s="253">
        <v>18</v>
      </c>
      <c r="AB43" s="253">
        <v>18</v>
      </c>
      <c r="AC43" s="253">
        <v>18</v>
      </c>
      <c r="AD43" s="70"/>
      <c r="AE43" s="253"/>
      <c r="AF43" s="253"/>
      <c r="AG43" s="253"/>
      <c r="AH43" s="161"/>
      <c r="AI43" s="253">
        <f t="shared" si="7"/>
        <v>113</v>
      </c>
      <c r="AJ43" s="253">
        <f t="shared" si="8"/>
        <v>490</v>
      </c>
      <c r="AK43" s="253">
        <f t="shared" si="9"/>
        <v>448</v>
      </c>
      <c r="AL43" s="253">
        <f t="shared" si="6"/>
        <v>422</v>
      </c>
      <c r="AM43" s="191">
        <f t="shared" si="10"/>
        <v>6.806451612903226</v>
      </c>
      <c r="AN43" s="61"/>
      <c r="AO43" s="145"/>
      <c r="AP43" s="172"/>
      <c r="AQ43" s="49"/>
      <c r="AR43" s="49"/>
      <c r="AS43" s="173"/>
      <c r="AT43" s="49"/>
      <c r="AU43" s="49"/>
      <c r="AV43" s="49"/>
      <c r="AW43" s="49"/>
      <c r="AX43" s="49"/>
      <c r="AY43" s="53"/>
      <c r="BI43" s="54"/>
      <c r="BO43" s="54"/>
      <c r="BQ43" s="70"/>
      <c r="BR43" s="105"/>
      <c r="BW43" s="105"/>
      <c r="BY43" s="106"/>
      <c r="BZ43" s="105"/>
      <c r="CC43" s="106"/>
      <c r="CK43" s="105"/>
      <c r="DD43" s="33"/>
    </row>
    <row r="44" spans="1:108" ht="15" customHeight="1">
      <c r="A44" s="9"/>
      <c r="B44" s="10"/>
      <c r="C44" s="14"/>
      <c r="D44" s="192">
        <f t="shared" si="5"/>
        <v>41</v>
      </c>
      <c r="E44" s="71"/>
      <c r="F44" s="71"/>
      <c r="G44" s="188" t="s">
        <v>89</v>
      </c>
      <c r="H44" s="253" t="s">
        <v>100</v>
      </c>
      <c r="I44" s="253"/>
      <c r="J44" s="253"/>
      <c r="K44" s="253"/>
      <c r="L44" s="151">
        <v>2</v>
      </c>
      <c r="M44" s="253">
        <v>11</v>
      </c>
      <c r="N44" s="151">
        <v>32</v>
      </c>
      <c r="O44" s="253">
        <v>126</v>
      </c>
      <c r="P44" s="253">
        <v>96</v>
      </c>
      <c r="Q44" s="150">
        <v>87</v>
      </c>
      <c r="R44" s="253"/>
      <c r="S44" s="253"/>
      <c r="T44" s="253"/>
      <c r="U44" s="253"/>
      <c r="V44" s="70">
        <v>1</v>
      </c>
      <c r="W44" s="253">
        <v>1</v>
      </c>
      <c r="X44" s="253">
        <v>1</v>
      </c>
      <c r="Y44" s="161">
        <v>0</v>
      </c>
      <c r="Z44" s="253"/>
      <c r="AA44" s="253"/>
      <c r="AB44" s="253"/>
      <c r="AC44" s="253"/>
      <c r="AD44" s="70"/>
      <c r="AE44" s="253"/>
      <c r="AF44" s="253"/>
      <c r="AG44" s="253"/>
      <c r="AH44" s="161"/>
      <c r="AI44" s="253">
        <f t="shared" si="7"/>
        <v>33</v>
      </c>
      <c r="AJ44" s="253">
        <f t="shared" si="8"/>
        <v>127</v>
      </c>
      <c r="AK44" s="253">
        <f t="shared" si="9"/>
        <v>97</v>
      </c>
      <c r="AL44" s="253">
        <f t="shared" si="6"/>
        <v>87</v>
      </c>
      <c r="AM44" s="191">
        <f t="shared" si="10"/>
        <v>7.9090909090909092</v>
      </c>
      <c r="AN44" s="61"/>
      <c r="AO44" s="70"/>
      <c r="AP44" s="172"/>
      <c r="AQ44" s="49"/>
      <c r="AR44" s="49"/>
      <c r="AS44" s="173"/>
      <c r="AT44" s="49"/>
      <c r="AU44" s="49"/>
      <c r="AV44" s="49"/>
      <c r="AW44" s="49"/>
      <c r="AX44" s="49"/>
      <c r="AY44" s="53"/>
      <c r="BI44" s="54"/>
      <c r="BO44" s="54"/>
      <c r="BQ44" s="70"/>
      <c r="BR44" s="105"/>
      <c r="BW44" s="105"/>
      <c r="BY44" s="106"/>
      <c r="BZ44" s="105"/>
      <c r="CC44" s="106"/>
      <c r="CK44" s="105"/>
      <c r="DD44" s="33"/>
    </row>
    <row r="45" spans="1:108" ht="15" customHeight="1">
      <c r="A45" s="9"/>
      <c r="B45" s="10"/>
      <c r="C45" s="14"/>
      <c r="D45" s="192">
        <f t="shared" si="5"/>
        <v>42</v>
      </c>
      <c r="E45" s="71"/>
      <c r="F45" s="71"/>
      <c r="G45" s="188" t="s">
        <v>90</v>
      </c>
      <c r="H45" s="253" t="s">
        <v>121</v>
      </c>
      <c r="I45" s="253"/>
      <c r="J45" s="253"/>
      <c r="K45" s="253"/>
      <c r="L45" s="151">
        <v>2</v>
      </c>
      <c r="M45" s="253">
        <v>46</v>
      </c>
      <c r="N45" s="151">
        <v>66</v>
      </c>
      <c r="O45" s="253">
        <v>257</v>
      </c>
      <c r="P45" s="253">
        <v>214</v>
      </c>
      <c r="Q45" s="150">
        <v>212</v>
      </c>
      <c r="R45" s="253">
        <v>1</v>
      </c>
      <c r="S45" s="253">
        <v>4</v>
      </c>
      <c r="T45" s="253">
        <v>0</v>
      </c>
      <c r="U45" s="253">
        <v>0</v>
      </c>
      <c r="V45" s="70">
        <v>3</v>
      </c>
      <c r="W45" s="253">
        <v>15</v>
      </c>
      <c r="X45" s="253">
        <v>12</v>
      </c>
      <c r="Y45" s="161">
        <v>12</v>
      </c>
      <c r="Z45" s="253">
        <v>5</v>
      </c>
      <c r="AA45" s="253">
        <v>24</v>
      </c>
      <c r="AB45" s="253">
        <v>24</v>
      </c>
      <c r="AC45" s="253">
        <v>24</v>
      </c>
      <c r="AD45" s="70"/>
      <c r="AE45" s="253"/>
      <c r="AF45" s="253"/>
      <c r="AG45" s="253"/>
      <c r="AH45" s="161"/>
      <c r="AI45" s="253">
        <f t="shared" si="7"/>
        <v>75</v>
      </c>
      <c r="AJ45" s="253">
        <f t="shared" si="8"/>
        <v>300</v>
      </c>
      <c r="AK45" s="253">
        <f t="shared" si="9"/>
        <v>250</v>
      </c>
      <c r="AL45" s="253">
        <f t="shared" si="6"/>
        <v>248</v>
      </c>
      <c r="AM45" s="191">
        <f t="shared" si="10"/>
        <v>5.3913043478260869</v>
      </c>
      <c r="AN45" s="61"/>
      <c r="AO45" s="76"/>
      <c r="AP45" s="53"/>
      <c r="AQ45" s="49"/>
      <c r="AR45" s="49"/>
      <c r="AS45" s="173"/>
      <c r="AY45" s="53"/>
      <c r="BI45" s="54"/>
      <c r="BO45" s="54"/>
      <c r="BQ45" s="70"/>
      <c r="BR45" s="105"/>
      <c r="BW45" s="105"/>
      <c r="BY45" s="106"/>
      <c r="BZ45" s="105"/>
      <c r="CC45" s="106"/>
      <c r="CK45" s="105"/>
      <c r="DD45" s="33"/>
    </row>
    <row r="46" spans="1:108" ht="15" customHeight="1">
      <c r="A46" s="9"/>
      <c r="B46" s="10"/>
      <c r="C46" s="14"/>
      <c r="D46" s="192">
        <f t="shared" si="5"/>
        <v>43</v>
      </c>
      <c r="E46" s="71"/>
      <c r="F46" s="71"/>
      <c r="G46" s="188" t="s">
        <v>91</v>
      </c>
      <c r="H46" s="253" t="s">
        <v>122</v>
      </c>
      <c r="I46" s="253"/>
      <c r="J46" s="253"/>
      <c r="K46" s="253"/>
      <c r="L46" s="151">
        <v>20</v>
      </c>
      <c r="M46" s="253">
        <v>193</v>
      </c>
      <c r="N46" s="151">
        <v>164</v>
      </c>
      <c r="O46" s="253">
        <v>702</v>
      </c>
      <c r="P46" s="253">
        <v>578</v>
      </c>
      <c r="Q46" s="150">
        <v>543</v>
      </c>
      <c r="R46" s="253">
        <v>5</v>
      </c>
      <c r="S46" s="253">
        <v>22</v>
      </c>
      <c r="T46" s="253">
        <v>16</v>
      </c>
      <c r="U46" s="253">
        <v>12</v>
      </c>
      <c r="V46" s="70">
        <v>78</v>
      </c>
      <c r="W46" s="253">
        <v>399</v>
      </c>
      <c r="X46" s="253">
        <v>333</v>
      </c>
      <c r="Y46" s="161">
        <v>318</v>
      </c>
      <c r="Z46" s="253">
        <v>15</v>
      </c>
      <c r="AA46" s="253">
        <v>100</v>
      </c>
      <c r="AB46" s="253">
        <v>89</v>
      </c>
      <c r="AC46" s="253">
        <v>88</v>
      </c>
      <c r="AD46" s="70">
        <v>5</v>
      </c>
      <c r="AE46" s="253">
        <v>7</v>
      </c>
      <c r="AF46" s="253">
        <v>3</v>
      </c>
      <c r="AG46" s="253">
        <v>0</v>
      </c>
      <c r="AH46" s="161"/>
      <c r="AI46" s="253">
        <f t="shared" si="7"/>
        <v>267</v>
      </c>
      <c r="AJ46" s="253">
        <f t="shared" si="8"/>
        <v>1230</v>
      </c>
      <c r="AK46" s="254">
        <f t="shared" si="9"/>
        <v>1019</v>
      </c>
      <c r="AL46" s="253">
        <f t="shared" si="6"/>
        <v>961</v>
      </c>
      <c r="AM46" s="191">
        <f t="shared" si="10"/>
        <v>4.9792746113989637</v>
      </c>
      <c r="AN46" s="61"/>
      <c r="AO46" s="143"/>
      <c r="AP46" s="172"/>
      <c r="AQ46" s="49"/>
      <c r="AR46" s="49"/>
      <c r="AS46" s="173"/>
      <c r="AT46" s="49"/>
      <c r="AU46" s="49"/>
      <c r="AV46" s="49"/>
      <c r="AW46" s="49"/>
      <c r="AY46" s="53"/>
      <c r="BI46" s="54"/>
      <c r="BO46" s="54"/>
      <c r="BQ46" s="142"/>
      <c r="BR46" s="105"/>
      <c r="BW46" s="105"/>
      <c r="BY46" s="106"/>
      <c r="BZ46" s="105"/>
      <c r="CC46" s="106"/>
      <c r="CK46" s="105"/>
      <c r="DD46" s="33"/>
    </row>
    <row r="47" spans="1:108" ht="15" customHeight="1">
      <c r="A47" s="9"/>
      <c r="B47" s="10"/>
      <c r="C47" s="14"/>
      <c r="D47" s="192">
        <f t="shared" si="5"/>
        <v>44</v>
      </c>
      <c r="E47" s="71"/>
      <c r="F47" s="71"/>
      <c r="G47" s="188" t="s">
        <v>92</v>
      </c>
      <c r="H47" s="253" t="s">
        <v>126</v>
      </c>
      <c r="I47" s="253"/>
      <c r="J47" s="253"/>
      <c r="K47" s="253"/>
      <c r="L47" s="151">
        <v>3</v>
      </c>
      <c r="M47" s="253">
        <v>41</v>
      </c>
      <c r="N47" s="151">
        <v>66</v>
      </c>
      <c r="O47" s="253">
        <v>279</v>
      </c>
      <c r="P47" s="253">
        <v>260</v>
      </c>
      <c r="Q47" s="150">
        <v>255</v>
      </c>
      <c r="R47" s="253">
        <v>3</v>
      </c>
      <c r="S47" s="253">
        <v>8</v>
      </c>
      <c r="T47" s="253">
        <v>5</v>
      </c>
      <c r="U47" s="253">
        <v>5</v>
      </c>
      <c r="V47" s="70"/>
      <c r="W47" s="253"/>
      <c r="X47" s="253"/>
      <c r="Y47" s="161"/>
      <c r="Z47" s="253"/>
      <c r="AA47" s="253"/>
      <c r="AB47" s="253"/>
      <c r="AC47" s="253"/>
      <c r="AD47" s="70"/>
      <c r="AE47" s="253"/>
      <c r="AF47" s="253"/>
      <c r="AG47" s="253"/>
      <c r="AH47" s="161"/>
      <c r="AI47" s="253">
        <f t="shared" si="7"/>
        <v>69</v>
      </c>
      <c r="AJ47" s="253">
        <f t="shared" si="8"/>
        <v>287</v>
      </c>
      <c r="AK47" s="253">
        <f t="shared" si="9"/>
        <v>265</v>
      </c>
      <c r="AL47" s="253">
        <f t="shared" si="6"/>
        <v>260</v>
      </c>
      <c r="AM47" s="191">
        <f t="shared" si="10"/>
        <v>6.3414634146341466</v>
      </c>
      <c r="AN47" s="61"/>
      <c r="AO47" s="143"/>
      <c r="AP47" s="53"/>
      <c r="AQ47" s="49"/>
      <c r="AR47" s="49"/>
      <c r="AS47" s="173"/>
      <c r="AT47" s="49"/>
      <c r="AU47" s="49"/>
      <c r="AV47" s="49"/>
      <c r="AW47" s="49"/>
      <c r="AY47" s="53"/>
      <c r="BI47" s="54"/>
      <c r="BO47" s="54"/>
      <c r="BQ47" s="70"/>
      <c r="BR47" s="105"/>
      <c r="BW47" s="105"/>
      <c r="BY47" s="106"/>
      <c r="BZ47" s="105"/>
      <c r="CC47" s="106"/>
      <c r="CK47" s="105"/>
      <c r="DD47" s="33"/>
    </row>
    <row r="48" spans="1:108" ht="15" customHeight="1">
      <c r="A48" s="9"/>
      <c r="B48" s="10"/>
      <c r="C48" s="14"/>
      <c r="D48" s="192">
        <f t="shared" si="5"/>
        <v>45</v>
      </c>
      <c r="E48" s="71"/>
      <c r="F48" s="71"/>
      <c r="G48" s="188" t="s">
        <v>93</v>
      </c>
      <c r="H48" s="253" t="s">
        <v>96</v>
      </c>
      <c r="I48" s="253"/>
      <c r="J48" s="253"/>
      <c r="K48" s="253"/>
      <c r="L48" s="151">
        <v>4</v>
      </c>
      <c r="M48" s="253">
        <v>204</v>
      </c>
      <c r="N48" s="151">
        <v>192</v>
      </c>
      <c r="O48" s="253">
        <v>814</v>
      </c>
      <c r="P48" s="253">
        <v>579</v>
      </c>
      <c r="Q48" s="150">
        <v>512</v>
      </c>
      <c r="R48" s="253">
        <v>3</v>
      </c>
      <c r="S48" s="253">
        <v>18</v>
      </c>
      <c r="T48" s="253">
        <v>9</v>
      </c>
      <c r="U48" s="253">
        <v>8</v>
      </c>
      <c r="V48" s="70">
        <v>104</v>
      </c>
      <c r="W48" s="253">
        <v>507</v>
      </c>
      <c r="X48" s="253">
        <v>403</v>
      </c>
      <c r="Y48" s="161">
        <v>348</v>
      </c>
      <c r="Z48" s="253">
        <v>17</v>
      </c>
      <c r="AA48" s="253">
        <v>89</v>
      </c>
      <c r="AB48" s="253">
        <v>61</v>
      </c>
      <c r="AC48" s="253">
        <v>60</v>
      </c>
      <c r="AD48" s="70"/>
      <c r="AE48" s="253"/>
      <c r="AF48" s="253"/>
      <c r="AG48" s="253"/>
      <c r="AH48" s="161"/>
      <c r="AI48" s="253">
        <f t="shared" si="7"/>
        <v>316</v>
      </c>
      <c r="AJ48" s="253">
        <f t="shared" si="8"/>
        <v>1428</v>
      </c>
      <c r="AK48" s="254">
        <f t="shared" si="9"/>
        <v>1052</v>
      </c>
      <c r="AL48" s="253">
        <f t="shared" si="6"/>
        <v>928</v>
      </c>
      <c r="AM48" s="191">
        <f t="shared" si="10"/>
        <v>4.5490196078431371</v>
      </c>
      <c r="AN48" s="61"/>
      <c r="AO48" s="76"/>
      <c r="AP48" s="53"/>
      <c r="AQ48" s="49"/>
      <c r="AR48" s="49"/>
      <c r="AS48" s="173"/>
      <c r="AT48" s="49"/>
      <c r="AU48" s="49"/>
      <c r="AV48" s="49"/>
      <c r="AW48" s="49"/>
      <c r="AY48" s="53"/>
      <c r="BI48" s="54"/>
      <c r="BO48" s="54"/>
      <c r="BQ48" s="70"/>
      <c r="BR48" s="105"/>
      <c r="BW48" s="105"/>
      <c r="BY48" s="106"/>
      <c r="BZ48" s="105"/>
      <c r="CC48" s="106"/>
      <c r="CK48" s="105"/>
      <c r="DD48" s="33"/>
    </row>
    <row r="49" spans="1:108" ht="15" customHeight="1">
      <c r="A49" s="9"/>
      <c r="B49" s="10"/>
      <c r="C49" s="14"/>
      <c r="D49" s="192">
        <f t="shared" si="5"/>
        <v>46</v>
      </c>
      <c r="E49" s="71"/>
      <c r="F49" s="71"/>
      <c r="G49" s="188" t="s">
        <v>94</v>
      </c>
      <c r="H49" s="253" t="s">
        <v>95</v>
      </c>
      <c r="I49" s="253"/>
      <c r="J49" s="253"/>
      <c r="K49" s="253"/>
      <c r="L49" s="151">
        <v>3</v>
      </c>
      <c r="M49" s="253">
        <v>59</v>
      </c>
      <c r="N49" s="151">
        <v>81</v>
      </c>
      <c r="O49" s="253">
        <v>346</v>
      </c>
      <c r="P49" s="253">
        <v>313</v>
      </c>
      <c r="Q49" s="150">
        <v>312</v>
      </c>
      <c r="R49" s="253"/>
      <c r="S49" s="253"/>
      <c r="T49" s="253"/>
      <c r="U49" s="253"/>
      <c r="V49" s="70">
        <v>3</v>
      </c>
      <c r="W49" s="253">
        <v>9</v>
      </c>
      <c r="X49" s="253">
        <v>9</v>
      </c>
      <c r="Y49" s="161">
        <v>5</v>
      </c>
      <c r="Z49" s="253"/>
      <c r="AA49" s="253"/>
      <c r="AB49" s="253"/>
      <c r="AC49" s="253"/>
      <c r="AD49" s="70"/>
      <c r="AE49" s="253"/>
      <c r="AF49" s="253"/>
      <c r="AG49" s="253"/>
      <c r="AH49" s="161"/>
      <c r="AI49" s="253">
        <f t="shared" si="7"/>
        <v>84</v>
      </c>
      <c r="AJ49" s="253">
        <f t="shared" si="8"/>
        <v>355</v>
      </c>
      <c r="AK49" s="253">
        <f t="shared" si="9"/>
        <v>322</v>
      </c>
      <c r="AL49" s="253">
        <f t="shared" si="6"/>
        <v>317</v>
      </c>
      <c r="AM49" s="191">
        <f t="shared" si="10"/>
        <v>5.3728813559322033</v>
      </c>
      <c r="AN49" s="61"/>
      <c r="AO49" s="143"/>
      <c r="AP49" s="172"/>
      <c r="AQ49" s="49"/>
      <c r="AR49" s="49"/>
      <c r="AS49" s="173"/>
      <c r="AT49" s="49"/>
      <c r="AU49" s="49"/>
      <c r="AV49" s="49"/>
      <c r="AW49" s="49"/>
      <c r="AY49" s="53"/>
      <c r="BI49" s="54"/>
      <c r="BO49" s="54"/>
      <c r="BQ49" s="142"/>
      <c r="BR49" s="105"/>
      <c r="BW49" s="105"/>
      <c r="BY49" s="106"/>
      <c r="BZ49" s="105"/>
      <c r="CC49" s="106"/>
      <c r="CK49" s="105"/>
      <c r="DD49" s="33"/>
    </row>
    <row r="50" spans="1:108" ht="28.5" customHeight="1">
      <c r="A50" s="9"/>
      <c r="B50" s="10"/>
      <c r="C50" s="14"/>
      <c r="D50" s="192">
        <f t="shared" si="5"/>
        <v>47</v>
      </c>
      <c r="E50" s="71"/>
      <c r="F50" s="71"/>
      <c r="G50" s="259" t="s">
        <v>144</v>
      </c>
      <c r="H50" s="253" t="s">
        <v>124</v>
      </c>
      <c r="I50" s="253"/>
      <c r="J50" s="253"/>
      <c r="K50" s="253"/>
      <c r="L50" s="152">
        <v>8</v>
      </c>
      <c r="M50" s="153">
        <v>119</v>
      </c>
      <c r="N50" s="151">
        <v>149</v>
      </c>
      <c r="O50" s="253">
        <v>549</v>
      </c>
      <c r="P50" s="253">
        <v>464</v>
      </c>
      <c r="Q50" s="150">
        <v>397</v>
      </c>
      <c r="R50" s="253">
        <v>9</v>
      </c>
      <c r="S50" s="253">
        <v>51</v>
      </c>
      <c r="T50" s="253">
        <v>44</v>
      </c>
      <c r="U50" s="253">
        <v>38</v>
      </c>
      <c r="V50" s="70"/>
      <c r="W50" s="253"/>
      <c r="X50" s="253"/>
      <c r="Y50" s="161"/>
      <c r="Z50" s="253">
        <v>9</v>
      </c>
      <c r="AA50" s="253">
        <v>41</v>
      </c>
      <c r="AB50" s="253">
        <v>34</v>
      </c>
      <c r="AC50" s="253">
        <v>33</v>
      </c>
      <c r="AD50" s="70"/>
      <c r="AE50" s="253"/>
      <c r="AF50" s="253"/>
      <c r="AG50" s="253"/>
      <c r="AH50" s="161"/>
      <c r="AI50" s="253">
        <f t="shared" si="7"/>
        <v>167</v>
      </c>
      <c r="AJ50" s="253">
        <f t="shared" si="8"/>
        <v>641</v>
      </c>
      <c r="AK50" s="253">
        <f t="shared" si="9"/>
        <v>542</v>
      </c>
      <c r="AL50" s="253">
        <f t="shared" si="6"/>
        <v>468</v>
      </c>
      <c r="AM50" s="191">
        <v>3.7</v>
      </c>
      <c r="AN50" s="61"/>
      <c r="AO50" s="143"/>
      <c r="AP50" s="172"/>
      <c r="AQ50" s="49"/>
      <c r="AR50" s="49"/>
      <c r="AS50" s="173"/>
      <c r="AT50" s="49"/>
      <c r="AU50" s="49"/>
      <c r="AV50" s="49"/>
      <c r="AW50" s="49"/>
      <c r="AY50" s="53"/>
      <c r="BI50" s="54"/>
      <c r="BO50" s="54"/>
      <c r="BQ50" s="142"/>
      <c r="BR50" s="105"/>
      <c r="BW50" s="105"/>
      <c r="BY50" s="106"/>
      <c r="BZ50" s="105"/>
      <c r="CC50" s="106"/>
      <c r="CK50" s="105"/>
      <c r="DD50" s="33"/>
    </row>
    <row r="51" spans="1:108" ht="15" customHeight="1">
      <c r="A51" s="25"/>
      <c r="B51" s="26"/>
      <c r="C51" s="27"/>
      <c r="D51" s="188"/>
      <c r="E51" s="71"/>
      <c r="F51" s="71"/>
      <c r="G51" s="188"/>
      <c r="H51" s="253"/>
      <c r="I51" s="253"/>
      <c r="J51" s="253"/>
      <c r="K51" s="253"/>
      <c r="L51" s="253"/>
      <c r="M51" s="253"/>
      <c r="N51" s="151"/>
      <c r="O51" s="253"/>
      <c r="P51" s="253"/>
      <c r="Q51" s="150"/>
      <c r="R51" s="253"/>
      <c r="S51" s="253"/>
      <c r="T51" s="253"/>
      <c r="U51" s="253"/>
      <c r="V51" s="70"/>
      <c r="W51" s="253"/>
      <c r="X51" s="253"/>
      <c r="Y51" s="161"/>
      <c r="Z51" s="253"/>
      <c r="AA51" s="253"/>
      <c r="AB51" s="253"/>
      <c r="AC51" s="253"/>
      <c r="AD51" s="70"/>
      <c r="AE51" s="253"/>
      <c r="AF51" s="253"/>
      <c r="AG51" s="253"/>
      <c r="AH51" s="161"/>
      <c r="AI51" s="253" t="str">
        <f t="shared" si="7"/>
        <v/>
      </c>
      <c r="AJ51" s="253" t="str">
        <f t="shared" si="8"/>
        <v/>
      </c>
      <c r="AK51" s="253" t="str">
        <f t="shared" si="9"/>
        <v/>
      </c>
      <c r="AL51" s="253" t="str">
        <f t="shared" ref="AL51:AL52" si="11">IF(M51&gt;0,Q51+U51+Y51+AC51+AH51,"")</f>
        <v/>
      </c>
      <c r="AM51" s="191" t="str">
        <f t="shared" si="10"/>
        <v/>
      </c>
      <c r="AN51" s="61"/>
      <c r="AO51" s="76"/>
      <c r="AP51" s="53"/>
      <c r="AS51" s="54"/>
      <c r="AY51" s="53"/>
      <c r="BI51" s="54"/>
      <c r="BO51" s="54"/>
      <c r="BQ51" s="70"/>
      <c r="BR51" s="105"/>
      <c r="BW51" s="105"/>
      <c r="BY51" s="106"/>
      <c r="BZ51" s="105"/>
      <c r="CC51" s="106"/>
      <c r="CK51" s="105"/>
      <c r="DD51" s="33"/>
    </row>
    <row r="52" spans="1:108" ht="15" customHeight="1">
      <c r="A52" s="13"/>
      <c r="B52" s="11"/>
      <c r="C52" s="56"/>
      <c r="D52" s="188"/>
      <c r="E52" s="71"/>
      <c r="F52" s="71"/>
      <c r="G52" s="188"/>
      <c r="H52" s="253"/>
      <c r="I52" s="253"/>
      <c r="J52" s="253">
        <f>SUM(J6:J51)</f>
        <v>0</v>
      </c>
      <c r="K52" s="253"/>
      <c r="L52" s="253"/>
      <c r="M52" s="253"/>
      <c r="N52" s="151"/>
      <c r="O52" s="253"/>
      <c r="P52" s="253"/>
      <c r="Q52" s="150"/>
      <c r="R52" s="253"/>
      <c r="S52" s="253"/>
      <c r="T52" s="253"/>
      <c r="U52" s="253"/>
      <c r="V52" s="70"/>
      <c r="W52" s="253"/>
      <c r="X52" s="253"/>
      <c r="Y52" s="161"/>
      <c r="Z52" s="253"/>
      <c r="AA52" s="253"/>
      <c r="AB52" s="253"/>
      <c r="AC52" s="253"/>
      <c r="AD52" s="70"/>
      <c r="AE52" s="253"/>
      <c r="AF52" s="253"/>
      <c r="AG52" s="253"/>
      <c r="AH52" s="161"/>
      <c r="AI52" s="253" t="str">
        <f t="shared" si="7"/>
        <v/>
      </c>
      <c r="AJ52" s="253" t="str">
        <f t="shared" si="8"/>
        <v/>
      </c>
      <c r="AK52" s="253" t="str">
        <f t="shared" si="9"/>
        <v/>
      </c>
      <c r="AL52" s="253" t="str">
        <f t="shared" si="11"/>
        <v/>
      </c>
      <c r="AM52" s="191" t="str">
        <f t="shared" si="10"/>
        <v/>
      </c>
      <c r="AN52" s="61"/>
      <c r="AO52" s="76"/>
      <c r="AP52" s="53"/>
      <c r="AS52" s="54"/>
      <c r="AY52" s="53"/>
      <c r="BI52" s="54"/>
      <c r="BO52" s="54"/>
      <c r="BQ52" s="53"/>
      <c r="BR52" s="105"/>
      <c r="BW52" s="105"/>
      <c r="BY52" s="106"/>
      <c r="BZ52" s="105"/>
      <c r="CC52" s="106"/>
      <c r="CK52" s="105"/>
      <c r="DD52" s="33"/>
    </row>
    <row r="53" spans="1:108" s="65" customFormat="1" ht="15" customHeight="1" thickBot="1">
      <c r="A53" s="62"/>
      <c r="B53" s="63"/>
      <c r="C53" s="64"/>
      <c r="D53" s="194" t="s">
        <v>8</v>
      </c>
      <c r="E53" s="195"/>
      <c r="F53" s="195"/>
      <c r="G53" s="260"/>
      <c r="H53" s="196"/>
      <c r="I53" s="196">
        <f>SUM(I6:I51)</f>
        <v>0</v>
      </c>
      <c r="J53" s="196">
        <f>SUM(J6:J51)</f>
        <v>0</v>
      </c>
      <c r="K53" s="196">
        <f>SUM(K6:K51)</f>
        <v>0</v>
      </c>
      <c r="L53" s="196">
        <f t="shared" ref="L53:AF53" si="12">SUM(L4:L52)</f>
        <v>477</v>
      </c>
      <c r="M53" s="197">
        <f t="shared" si="12"/>
        <v>5188</v>
      </c>
      <c r="N53" s="198">
        <f t="shared" si="12"/>
        <v>5551</v>
      </c>
      <c r="O53" s="199">
        <f t="shared" si="12"/>
        <v>24228</v>
      </c>
      <c r="P53" s="197">
        <f t="shared" si="12"/>
        <v>19850</v>
      </c>
      <c r="Q53" s="200">
        <f t="shared" si="12"/>
        <v>18803</v>
      </c>
      <c r="R53" s="196">
        <f t="shared" si="12"/>
        <v>171</v>
      </c>
      <c r="S53" s="196">
        <f t="shared" si="12"/>
        <v>788</v>
      </c>
      <c r="T53" s="196">
        <f t="shared" si="12"/>
        <v>625</v>
      </c>
      <c r="U53" s="196">
        <f t="shared" si="12"/>
        <v>551</v>
      </c>
      <c r="V53" s="201">
        <f t="shared" si="12"/>
        <v>1584</v>
      </c>
      <c r="W53" s="196">
        <f t="shared" si="12"/>
        <v>7389</v>
      </c>
      <c r="X53" s="197">
        <f t="shared" si="12"/>
        <v>6103</v>
      </c>
      <c r="Y53" s="202">
        <f t="shared" si="12"/>
        <v>5536</v>
      </c>
      <c r="Z53" s="196">
        <f t="shared" si="12"/>
        <v>532</v>
      </c>
      <c r="AA53" s="197">
        <f t="shared" si="12"/>
        <v>2211</v>
      </c>
      <c r="AB53" s="197">
        <f t="shared" si="12"/>
        <v>1838</v>
      </c>
      <c r="AC53" s="197">
        <f t="shared" si="12"/>
        <v>1741</v>
      </c>
      <c r="AD53" s="203">
        <f t="shared" si="12"/>
        <v>68</v>
      </c>
      <c r="AE53" s="196">
        <f t="shared" si="12"/>
        <v>250</v>
      </c>
      <c r="AF53" s="196">
        <f t="shared" si="12"/>
        <v>169</v>
      </c>
      <c r="AG53" s="196">
        <f>SUM(AG8:AG52)</f>
        <v>150</v>
      </c>
      <c r="AH53" s="204">
        <f>SUM(AH4:AH52)</f>
        <v>0</v>
      </c>
      <c r="AI53" s="206">
        <f t="shared" si="7"/>
        <v>7906</v>
      </c>
      <c r="AJ53" s="207">
        <f t="shared" si="8"/>
        <v>34866</v>
      </c>
      <c r="AK53" s="208">
        <f t="shared" si="9"/>
        <v>28585</v>
      </c>
      <c r="AL53" s="199">
        <f>SUM(AL4:AL52)</f>
        <v>26777</v>
      </c>
      <c r="AM53" s="205">
        <f>IF(M53&gt;0,AL53/M53,"")</f>
        <v>5.161333847340015</v>
      </c>
      <c r="AN53" s="81"/>
      <c r="AO53" s="77"/>
      <c r="AP53" s="177"/>
      <c r="AQ53" s="178"/>
      <c r="AR53" s="178"/>
      <c r="AS53" s="179"/>
      <c r="AT53" s="135"/>
      <c r="AU53" s="135"/>
      <c r="AV53" s="135"/>
      <c r="AW53" s="135"/>
      <c r="AY53" s="169"/>
      <c r="AZ53" s="170"/>
      <c r="BA53" s="170"/>
      <c r="BB53" s="170"/>
      <c r="BC53" s="170"/>
      <c r="BD53" s="170"/>
      <c r="BE53" s="170"/>
      <c r="BF53" s="170"/>
      <c r="BG53" s="170"/>
      <c r="BH53" s="170"/>
      <c r="BI53" s="171"/>
      <c r="BO53" s="78"/>
      <c r="BQ53" s="92"/>
      <c r="BR53" s="109"/>
      <c r="BS53" s="110"/>
      <c r="BT53" s="110"/>
      <c r="BU53" s="110"/>
      <c r="BV53" s="110"/>
      <c r="BW53" s="109"/>
      <c r="BX53" s="110"/>
      <c r="BY53" s="111"/>
      <c r="BZ53" s="109"/>
      <c r="CA53" s="110"/>
      <c r="CB53" s="110"/>
      <c r="CC53" s="111"/>
      <c r="CK53" s="109"/>
      <c r="CL53" s="110"/>
      <c r="CM53" s="110"/>
      <c r="CN53" s="110"/>
      <c r="CO53" s="110"/>
      <c r="CP53" s="110"/>
      <c r="CQ53" s="110"/>
      <c r="CR53" s="110"/>
      <c r="CS53" s="114"/>
      <c r="DA53" s="78"/>
      <c r="DB53" s="34"/>
      <c r="DD53" s="66"/>
    </row>
    <row r="54" spans="1:108" ht="24.75" customHeight="1" thickTop="1">
      <c r="C54" s="23"/>
      <c r="D54" s="245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8"/>
      <c r="AN54" s="59"/>
      <c r="AO54" s="128"/>
      <c r="AR54" s="49"/>
      <c r="BO54" s="54"/>
      <c r="BQ54" s="53"/>
      <c r="DB54" s="65"/>
      <c r="DD54" s="33"/>
    </row>
    <row r="55" spans="1:108" ht="23.25" customHeight="1" thickBot="1">
      <c r="C55" s="23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231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3"/>
      <c r="AN55" s="67"/>
      <c r="AO55" s="74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80"/>
      <c r="BP55" s="79"/>
      <c r="BQ55" s="84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15"/>
      <c r="CT55" s="79"/>
      <c r="CU55" s="79"/>
      <c r="CV55" s="79"/>
      <c r="CW55" s="79"/>
      <c r="CX55" s="79"/>
      <c r="CY55" s="79"/>
      <c r="CZ55" s="79"/>
      <c r="DA55" s="80"/>
      <c r="DD55" s="33"/>
    </row>
    <row r="56" spans="1:108" ht="31.5" customHeight="1">
      <c r="D56" s="229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69"/>
      <c r="AL56" s="69"/>
      <c r="AM56" s="69"/>
      <c r="AN56" s="36"/>
      <c r="AO56" s="36"/>
      <c r="DD56" s="33"/>
    </row>
    <row r="57" spans="1:108">
      <c r="C57" s="23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DD57" s="33"/>
    </row>
    <row r="58" spans="1:108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DD58" s="33"/>
    </row>
    <row r="59" spans="1:108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DD59" s="33"/>
    </row>
    <row r="60" spans="1:108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DD60" s="33"/>
    </row>
    <row r="61" spans="1:108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DD61" s="33"/>
    </row>
    <row r="62" spans="1:108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DD62" s="33"/>
    </row>
    <row r="63" spans="1:108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DD63" s="33"/>
    </row>
    <row r="64" spans="1:108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DD64" s="33"/>
    </row>
    <row r="65" spans="4:108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DD65" s="33"/>
    </row>
    <row r="66" spans="4:108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DD66" s="33"/>
    </row>
    <row r="67" spans="4:108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DD67" s="33"/>
    </row>
    <row r="68" spans="4:108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DD68" s="33"/>
    </row>
    <row r="69" spans="4:108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DD69" s="33"/>
    </row>
    <row r="70" spans="4:108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DD70" s="47"/>
    </row>
    <row r="71" spans="4:108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DD71" s="33"/>
    </row>
    <row r="72" spans="4:108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DD72" s="33"/>
    </row>
    <row r="73" spans="4:108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DD73" s="33"/>
    </row>
    <row r="74" spans="4:108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DD74" s="33"/>
    </row>
    <row r="75" spans="4:108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DD75" s="33"/>
    </row>
    <row r="76" spans="4:108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DD76" s="33"/>
    </row>
    <row r="77" spans="4:108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DD77" s="33"/>
    </row>
    <row r="78" spans="4:108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DD78" s="33"/>
    </row>
    <row r="79" spans="4:108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DD79" s="47"/>
    </row>
    <row r="80" spans="4:108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DD80" s="33"/>
    </row>
    <row r="81" spans="4:108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DD81" s="33"/>
    </row>
    <row r="82" spans="4:108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DD82" s="33"/>
    </row>
    <row r="83" spans="4:108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DD83" s="33"/>
    </row>
    <row r="84" spans="4:108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</row>
    <row r="85" spans="4:108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</row>
    <row r="86" spans="4:108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</row>
    <row r="87" spans="4:108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</row>
    <row r="88" spans="4:108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</row>
    <row r="89" spans="4:108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</row>
    <row r="90" spans="4:108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</row>
    <row r="91" spans="4:108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</row>
    <row r="92" spans="4:108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</row>
    <row r="93" spans="4:108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</row>
    <row r="94" spans="4:108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</row>
    <row r="95" spans="4:108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</row>
    <row r="96" spans="4:108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</row>
    <row r="97" spans="4:41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</row>
    <row r="98" spans="4:41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</row>
    <row r="99" spans="4:41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</row>
    <row r="100" spans="4:41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</row>
    <row r="101" spans="4:41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</row>
    <row r="102" spans="4:41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</row>
    <row r="103" spans="4:41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</row>
    <row r="104" spans="4:41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</row>
    <row r="105" spans="4:41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</row>
    <row r="106" spans="4:41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</row>
    <row r="107" spans="4:41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</row>
    <row r="108" spans="4:41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</row>
    <row r="109" spans="4:41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</row>
    <row r="110" spans="4:41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</row>
    <row r="111" spans="4:41"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</row>
    <row r="112" spans="4:41"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</row>
    <row r="113" spans="4:41"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</row>
    <row r="114" spans="4:41"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</row>
    <row r="115" spans="4:41"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</row>
    <row r="116" spans="4:41"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</row>
    <row r="117" spans="4:41"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</row>
    <row r="118" spans="4:41"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</row>
    <row r="119" spans="4:41"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</row>
    <row r="120" spans="4:41"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</row>
    <row r="121" spans="4:41"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</row>
    <row r="122" spans="4:41"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</row>
    <row r="123" spans="4:41"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</row>
    <row r="124" spans="4:41"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</row>
    <row r="125" spans="4:41"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</row>
    <row r="126" spans="4:41"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</row>
    <row r="127" spans="4:41"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</row>
    <row r="128" spans="4:41"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</row>
    <row r="129" spans="4:41"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</row>
    <row r="130" spans="4:41"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</row>
    <row r="131" spans="4:41"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</row>
    <row r="132" spans="4:41"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</row>
    <row r="133" spans="4:41"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</row>
    <row r="134" spans="4:41"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</row>
    <row r="135" spans="4:41"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</row>
    <row r="136" spans="4:41"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</row>
    <row r="137" spans="4:41"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</row>
    <row r="138" spans="4:41"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</row>
    <row r="139" spans="4:41"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</row>
    <row r="140" spans="4:41"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</row>
    <row r="141" spans="4:41"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</row>
    <row r="142" spans="4:41"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</row>
    <row r="143" spans="4:41"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</row>
    <row r="144" spans="4:41"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</row>
    <row r="145" spans="4:41"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</row>
    <row r="146" spans="4:41"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</row>
    <row r="147" spans="4:41"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</row>
    <row r="148" spans="4:41"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</row>
    <row r="149" spans="4:41"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</row>
    <row r="150" spans="4:41"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4:41"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</row>
    <row r="152" spans="4:41"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</row>
    <row r="153" spans="4:41"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</row>
    <row r="154" spans="4:41"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</row>
    <row r="155" spans="4:41"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</row>
    <row r="156" spans="4:41"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</row>
    <row r="157" spans="4:41"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</row>
    <row r="158" spans="4:41"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</row>
    <row r="159" spans="4:41"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</row>
    <row r="160" spans="4:41"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</row>
    <row r="161" spans="4:41"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</row>
    <row r="162" spans="4:41"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</row>
    <row r="163" spans="4:41"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</row>
    <row r="164" spans="4:41"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</row>
    <row r="165" spans="4:41"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</row>
    <row r="166" spans="4:41"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</row>
    <row r="167" spans="4:41"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</row>
    <row r="168" spans="4:41"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</row>
    <row r="169" spans="4:41"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</row>
    <row r="170" spans="4:41"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</row>
    <row r="171" spans="4:41"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</row>
    <row r="172" spans="4:41"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</row>
    <row r="173" spans="4:41"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</row>
    <row r="174" spans="4:41"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</row>
    <row r="175" spans="4:41"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</row>
    <row r="176" spans="4:41"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</row>
    <row r="177" spans="4:41"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</row>
    <row r="178" spans="4:41"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</row>
    <row r="179" spans="4:41"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</row>
    <row r="180" spans="4:41"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</row>
    <row r="181" spans="4:41"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</row>
    <row r="182" spans="4:41"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</row>
    <row r="183" spans="4:41"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</row>
    <row r="184" spans="4:41"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</row>
    <row r="185" spans="4:41"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</row>
    <row r="186" spans="4:41"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</row>
    <row r="187" spans="4:41"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</row>
    <row r="188" spans="4:41"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</row>
    <row r="189" spans="4:41"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</row>
    <row r="190" spans="4:41"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</row>
    <row r="191" spans="4:41"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</row>
    <row r="192" spans="4:41"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</row>
    <row r="193" spans="4:41"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</row>
    <row r="194" spans="4:41"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</row>
    <row r="195" spans="4:41"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</row>
    <row r="196" spans="4:41"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</row>
    <row r="197" spans="4:41"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</row>
    <row r="198" spans="4:41"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</row>
    <row r="199" spans="4:41"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</row>
    <row r="200" spans="4:41"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</row>
    <row r="201" spans="4:41"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</row>
    <row r="202" spans="4:41"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</row>
    <row r="203" spans="4:41"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</row>
    <row r="204" spans="4:41"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</row>
    <row r="205" spans="4:41"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</row>
    <row r="206" spans="4:41"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</row>
    <row r="207" spans="4:41"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</row>
    <row r="208" spans="4:41"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</row>
    <row r="209" spans="4:41"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</row>
    <row r="210" spans="4:41"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</row>
    <row r="211" spans="4:41"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</row>
    <row r="212" spans="4:41"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</row>
    <row r="213" spans="4:41"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</row>
    <row r="214" spans="4:41"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</row>
    <row r="215" spans="4:41"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</row>
    <row r="216" spans="4:41"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</row>
    <row r="217" spans="4:41"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</row>
    <row r="218" spans="4:41"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</row>
    <row r="219" spans="4:41"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</row>
    <row r="220" spans="4:41"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</row>
    <row r="221" spans="4:41"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</row>
    <row r="222" spans="4:41"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</row>
    <row r="223" spans="4:41"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</row>
    <row r="224" spans="4:41"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</row>
    <row r="225" spans="4:41"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</row>
    <row r="226" spans="4:41"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</row>
    <row r="227" spans="4:41"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</row>
    <row r="228" spans="4:41"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</row>
    <row r="229" spans="4:41"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</row>
    <row r="230" spans="4:41"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</row>
    <row r="231" spans="4:41"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</row>
    <row r="232" spans="4:41"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</row>
    <row r="233" spans="4:41"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</row>
    <row r="234" spans="4:41"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</row>
    <row r="235" spans="4:41"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</row>
    <row r="236" spans="4:41"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</row>
    <row r="237" spans="4:41"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</row>
    <row r="238" spans="4:41"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</row>
    <row r="239" spans="4:41"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</row>
    <row r="240" spans="4:41"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</row>
    <row r="241" spans="4:41"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</row>
    <row r="242" spans="4:41"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</row>
    <row r="243" spans="4:41"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</row>
    <row r="244" spans="4:41"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</row>
    <row r="245" spans="4:41"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</row>
    <row r="246" spans="4:41"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</row>
    <row r="247" spans="4:41"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</row>
    <row r="248" spans="4:41"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</row>
    <row r="249" spans="4:41"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</row>
    <row r="250" spans="4:41"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</row>
    <row r="251" spans="4:41"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</row>
    <row r="252" spans="4:41"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</row>
    <row r="253" spans="4:41"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</row>
    <row r="254" spans="4:41"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</row>
    <row r="255" spans="4:41"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</row>
    <row r="256" spans="4:41"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</row>
    <row r="257" spans="4:41"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</row>
    <row r="258" spans="4:41"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</row>
    <row r="259" spans="4:41"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</row>
    <row r="260" spans="4:41"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</row>
    <row r="261" spans="4:41"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</row>
    <row r="262" spans="4:41"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</row>
    <row r="263" spans="4:41"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</row>
    <row r="264" spans="4:41"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</row>
    <row r="265" spans="4:41"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</row>
    <row r="266" spans="4:41"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</row>
    <row r="267" spans="4:41"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</row>
    <row r="268" spans="4:41"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</row>
    <row r="269" spans="4:41"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</row>
    <row r="270" spans="4:41"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</row>
    <row r="271" spans="4:41"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</row>
    <row r="272" spans="4:41"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</row>
    <row r="273" spans="4:41"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</row>
    <row r="274" spans="4:41"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</row>
    <row r="275" spans="4:41"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</row>
    <row r="276" spans="4:41"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</row>
    <row r="277" spans="4:41"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</row>
    <row r="278" spans="4:41"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</row>
    <row r="279" spans="4:41"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</row>
    <row r="280" spans="4:41"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</row>
    <row r="281" spans="4:41"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</row>
    <row r="282" spans="4:41"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</row>
    <row r="283" spans="4:41"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</row>
    <row r="284" spans="4:41"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</row>
    <row r="285" spans="4:41"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</row>
    <row r="286" spans="4:41"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</row>
    <row r="287" spans="4:41"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</row>
    <row r="288" spans="4:41"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</row>
    <row r="289" spans="4:41"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</row>
    <row r="290" spans="4:41"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</row>
    <row r="291" spans="4:41"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</row>
    <row r="292" spans="4:41"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</row>
    <row r="293" spans="4:41"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</row>
    <row r="294" spans="4:41"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</row>
    <row r="295" spans="4:41"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</row>
    <row r="296" spans="4:41"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</row>
    <row r="297" spans="4:41"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</row>
    <row r="298" spans="4:41"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</row>
    <row r="299" spans="4:41"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</row>
    <row r="300" spans="4:41"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</row>
    <row r="301" spans="4:41"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</row>
    <row r="302" spans="4:41"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</row>
    <row r="303" spans="4:41"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</row>
    <row r="304" spans="4:41"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</row>
    <row r="305" spans="4:41"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</row>
    <row r="306" spans="4:41"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</row>
    <row r="307" spans="4:41"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</row>
    <row r="308" spans="4:41"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</row>
    <row r="309" spans="4:41"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</row>
    <row r="310" spans="4:41"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</row>
    <row r="311" spans="4:41"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</row>
    <row r="312" spans="4:41"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</row>
    <row r="313" spans="4:41"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</row>
    <row r="314" spans="4:41"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</row>
    <row r="315" spans="4:41"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</row>
    <row r="316" spans="4:41"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</row>
    <row r="317" spans="4:41"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</row>
    <row r="318" spans="4:41"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</row>
    <row r="319" spans="4:41"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</row>
    <row r="320" spans="4:41"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</row>
    <row r="321" spans="4:41"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</row>
    <row r="322" spans="4:41"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</row>
    <row r="323" spans="4:41"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</row>
    <row r="324" spans="4:41"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</row>
    <row r="325" spans="4:41"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</row>
    <row r="326" spans="4:41"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</row>
    <row r="327" spans="4:41"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</row>
    <row r="328" spans="4:41"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</row>
    <row r="329" spans="4:41"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</row>
    <row r="330" spans="4:41"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</row>
    <row r="331" spans="4:41"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</row>
    <row r="332" spans="4:41"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</row>
    <row r="333" spans="4:41"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</row>
    <row r="334" spans="4:41"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</row>
    <row r="335" spans="4:41"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</row>
    <row r="336" spans="4:41"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</row>
    <row r="337" spans="4:41"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</row>
    <row r="338" spans="4:41"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</row>
    <row r="339" spans="4:41"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</row>
    <row r="340" spans="4:41"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</row>
    <row r="341" spans="4:41"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</row>
    <row r="342" spans="4:41"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</row>
    <row r="343" spans="4:41"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</row>
    <row r="344" spans="4:41"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</row>
    <row r="345" spans="4:41"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</row>
    <row r="346" spans="4:41"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</row>
    <row r="347" spans="4:41"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</row>
    <row r="348" spans="4:41"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</row>
    <row r="349" spans="4:41"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</row>
    <row r="350" spans="4:41"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</row>
    <row r="351" spans="4:41"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</row>
    <row r="352" spans="4:41"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</row>
    <row r="353" spans="4:41"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</row>
    <row r="354" spans="4:41"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</row>
    <row r="355" spans="4:41"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</row>
    <row r="356" spans="4:41"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</row>
    <row r="357" spans="4:41"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</row>
    <row r="358" spans="4:41"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</row>
    <row r="359" spans="4:41"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</row>
    <row r="360" spans="4:41"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</row>
    <row r="361" spans="4:41"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</row>
    <row r="362" spans="4:41"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</row>
    <row r="363" spans="4:41"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</row>
    <row r="364" spans="4:41"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</row>
    <row r="365" spans="4:41"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</row>
    <row r="366" spans="4:41"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</row>
    <row r="367" spans="4:41"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</row>
    <row r="368" spans="4:41"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</row>
    <row r="369" spans="4:41"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</row>
    <row r="370" spans="4:41"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</row>
    <row r="371" spans="4:41"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</row>
    <row r="372" spans="4:41"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</row>
    <row r="373" spans="4:41"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</row>
    <row r="374" spans="4:41"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</row>
    <row r="375" spans="4:41"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</row>
    <row r="376" spans="4:41"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</row>
    <row r="377" spans="4:41"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</row>
    <row r="378" spans="4:41"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</row>
    <row r="379" spans="4:41"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</row>
  </sheetData>
  <mergeCells count="22">
    <mergeCell ref="D56:X56"/>
    <mergeCell ref="Y55:AM55"/>
    <mergeCell ref="AI2:AM2"/>
    <mergeCell ref="R2:U2"/>
    <mergeCell ref="Z2:AC2"/>
    <mergeCell ref="AD2:AH2"/>
    <mergeCell ref="V2:Y2"/>
    <mergeCell ref="N2:Q2"/>
    <mergeCell ref="D54:AB54"/>
    <mergeCell ref="AC54:AM54"/>
    <mergeCell ref="G1:AM1"/>
    <mergeCell ref="AO1:BO1"/>
    <mergeCell ref="BW2:BY2"/>
    <mergeCell ref="BZ2:CC2"/>
    <mergeCell ref="CK2:CR2"/>
    <mergeCell ref="BQ1:DA1"/>
    <mergeCell ref="CS2:DA2"/>
    <mergeCell ref="AP2:AS2"/>
    <mergeCell ref="AT2:AW2"/>
    <mergeCell ref="AY2:BI2"/>
    <mergeCell ref="BJ2:BO2"/>
    <mergeCell ref="BR2:BV2"/>
  </mergeCells>
  <phoneticPr fontId="6"/>
  <printOptions horizontalCentered="1" verticalCentered="1" gridLines="1"/>
  <pageMargins left="0.25" right="0" top="0.25" bottom="0.25" header="0" footer="0"/>
  <pageSetup scale="60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7"/>
  <sheetViews>
    <sheetView topLeftCell="A4" workbookViewId="0">
      <selection activeCell="B1" sqref="B1"/>
    </sheetView>
  </sheetViews>
  <sheetFormatPr defaultColWidth="11.42578125" defaultRowHeight="12"/>
  <cols>
    <col min="1" max="1" width="23.85546875" customWidth="1"/>
    <col min="2" max="2" width="12" customWidth="1"/>
    <col min="3" max="3" width="2.5703125" customWidth="1"/>
    <col min="4" max="4" width="59" customWidth="1"/>
    <col min="5" max="5" width="0.140625" customWidth="1"/>
  </cols>
  <sheetData>
    <row r="1" spans="1:8">
      <c r="A1" s="116" t="s">
        <v>56</v>
      </c>
      <c r="B1" s="117" t="s">
        <v>62</v>
      </c>
      <c r="C1" s="117"/>
      <c r="D1" s="118"/>
    </row>
    <row r="2" spans="1:8" ht="11.1" customHeight="1">
      <c r="A2" s="119"/>
      <c r="B2" s="42"/>
      <c r="C2" s="42"/>
      <c r="D2" s="120"/>
      <c r="E2" s="249"/>
      <c r="F2" s="249"/>
      <c r="G2" s="249"/>
      <c r="H2" s="249"/>
    </row>
    <row r="3" spans="1:8" ht="11.1" customHeight="1">
      <c r="A3" s="121" t="s">
        <v>17</v>
      </c>
      <c r="B3" s="43" t="s">
        <v>19</v>
      </c>
      <c r="C3" s="40"/>
      <c r="D3" s="122" t="s">
        <v>58</v>
      </c>
      <c r="E3" s="40"/>
      <c r="F3" s="40"/>
      <c r="G3" s="40"/>
      <c r="H3" s="40"/>
    </row>
    <row r="4" spans="1:8" ht="11.1" customHeight="1">
      <c r="A4" s="123" t="s">
        <v>43</v>
      </c>
      <c r="B4" s="41"/>
      <c r="C4" s="40"/>
      <c r="D4" s="124" t="s">
        <v>57</v>
      </c>
      <c r="E4" s="40"/>
      <c r="F4" s="40"/>
      <c r="G4" s="40"/>
      <c r="H4" s="40"/>
    </row>
    <row r="5" spans="1:8" ht="11.1" customHeight="1">
      <c r="A5" s="123" t="s">
        <v>44</v>
      </c>
      <c r="B5" s="41"/>
      <c r="C5" s="40"/>
      <c r="D5" s="132"/>
      <c r="E5" s="40"/>
      <c r="F5" s="40"/>
      <c r="G5" s="40"/>
      <c r="H5" s="40"/>
    </row>
    <row r="6" spans="1:8" ht="11.1" customHeight="1">
      <c r="A6" s="123" t="s">
        <v>47</v>
      </c>
      <c r="B6" s="41"/>
      <c r="C6" s="40"/>
      <c r="D6" s="136"/>
      <c r="E6" s="40"/>
      <c r="F6" s="40"/>
      <c r="G6" s="40"/>
      <c r="H6" s="40"/>
    </row>
    <row r="7" spans="1:8" ht="11.1" customHeight="1">
      <c r="A7" s="123" t="s">
        <v>45</v>
      </c>
      <c r="B7" s="41"/>
      <c r="C7" s="40"/>
      <c r="D7" s="132"/>
      <c r="E7" s="40"/>
      <c r="F7" s="40"/>
      <c r="G7" s="40"/>
      <c r="H7" s="40"/>
    </row>
    <row r="8" spans="1:8" ht="11.1" customHeight="1">
      <c r="A8" s="123" t="s">
        <v>48</v>
      </c>
      <c r="B8" s="41"/>
      <c r="C8" s="40"/>
      <c r="D8" s="132"/>
      <c r="E8" s="40"/>
      <c r="F8" s="40"/>
      <c r="G8" s="40"/>
      <c r="H8" s="40"/>
    </row>
    <row r="9" spans="1:8" ht="11.1" customHeight="1">
      <c r="A9" s="123" t="s">
        <v>42</v>
      </c>
      <c r="B9" s="41"/>
      <c r="C9" s="40"/>
      <c r="D9" s="132"/>
      <c r="E9" s="40"/>
      <c r="F9" s="40"/>
      <c r="G9" s="40"/>
      <c r="H9" s="40"/>
    </row>
    <row r="10" spans="1:8" ht="11.1" customHeight="1">
      <c r="A10" s="123"/>
      <c r="B10" s="41"/>
      <c r="C10" s="40"/>
      <c r="D10" s="124"/>
      <c r="E10" s="40"/>
      <c r="H10" s="40"/>
    </row>
    <row r="11" spans="1:8" ht="11.1" customHeight="1">
      <c r="A11" s="97" t="s">
        <v>18</v>
      </c>
      <c r="B11" s="41"/>
      <c r="C11" s="40"/>
      <c r="D11" s="124"/>
      <c r="E11" s="40"/>
      <c r="H11" s="40"/>
    </row>
    <row r="12" spans="1:8" ht="11.1" customHeight="1">
      <c r="A12" s="123" t="s">
        <v>20</v>
      </c>
      <c r="B12" s="41"/>
      <c r="C12" s="40"/>
      <c r="D12" s="137"/>
      <c r="E12" s="40"/>
      <c r="H12" s="40"/>
    </row>
    <row r="13" spans="1:8" ht="11.1" customHeight="1">
      <c r="A13" s="123" t="s">
        <v>61</v>
      </c>
      <c r="B13" s="41"/>
      <c r="C13" s="40"/>
      <c r="D13" s="137"/>
      <c r="E13" s="40"/>
      <c r="H13" s="40"/>
    </row>
    <row r="14" spans="1:8" ht="11.1" customHeight="1">
      <c r="A14" s="123" t="s">
        <v>46</v>
      </c>
      <c r="B14" s="41"/>
      <c r="C14" s="40"/>
      <c r="D14" s="137"/>
      <c r="E14" s="40"/>
      <c r="H14" s="40"/>
    </row>
    <row r="15" spans="1:8" ht="11.1" customHeight="1">
      <c r="A15" s="123" t="s">
        <v>24</v>
      </c>
      <c r="B15" s="41"/>
      <c r="C15" s="40"/>
      <c r="D15" s="137"/>
      <c r="E15" s="40"/>
      <c r="H15" s="40"/>
    </row>
    <row r="16" spans="1:8" ht="11.1" customHeight="1">
      <c r="A16" s="123"/>
      <c r="B16" s="41"/>
      <c r="C16" s="40"/>
      <c r="D16" s="137"/>
      <c r="E16" s="40"/>
      <c r="H16" s="40"/>
    </row>
    <row r="17" spans="1:10" ht="11.1" customHeight="1">
      <c r="A17" s="97" t="s">
        <v>21</v>
      </c>
      <c r="B17" s="41"/>
      <c r="C17" s="40"/>
      <c r="D17" s="137"/>
      <c r="E17" s="40"/>
      <c r="H17" s="40"/>
    </row>
    <row r="18" spans="1:10" ht="11.1" customHeight="1">
      <c r="A18" s="123" t="s">
        <v>36</v>
      </c>
      <c r="B18" s="41"/>
      <c r="C18" s="40"/>
      <c r="D18" s="137"/>
      <c r="E18" s="40"/>
      <c r="H18" s="40"/>
    </row>
    <row r="19" spans="1:10" ht="11.1" customHeight="1">
      <c r="A19" s="123" t="s">
        <v>22</v>
      </c>
      <c r="B19" s="41"/>
      <c r="C19" s="40"/>
      <c r="D19" s="137"/>
      <c r="E19" s="40"/>
      <c r="H19" s="40"/>
    </row>
    <row r="20" spans="1:10" ht="11.1" customHeight="1">
      <c r="A20" s="123" t="s">
        <v>33</v>
      </c>
      <c r="B20" s="41"/>
      <c r="C20" s="40"/>
      <c r="D20" s="137"/>
      <c r="E20" s="40"/>
      <c r="H20" s="40"/>
    </row>
    <row r="21" spans="1:10" ht="11.1" customHeight="1">
      <c r="A21" s="123" t="s">
        <v>23</v>
      </c>
      <c r="B21" s="41"/>
      <c r="C21" s="40"/>
      <c r="D21" s="137"/>
      <c r="E21" s="40"/>
      <c r="H21" s="40"/>
      <c r="I21" s="40"/>
      <c r="J21" s="40"/>
    </row>
    <row r="22" spans="1:10" ht="11.1" customHeight="1">
      <c r="A22" s="97" t="s">
        <v>25</v>
      </c>
      <c r="B22" s="41"/>
      <c r="C22" s="40"/>
      <c r="D22" s="137"/>
      <c r="E22" s="40"/>
      <c r="F22" s="40"/>
      <c r="G22" s="40"/>
      <c r="H22" s="40"/>
      <c r="I22" s="40"/>
      <c r="J22" s="40"/>
    </row>
    <row r="23" spans="1:10" ht="11.1" customHeight="1">
      <c r="A23" s="123" t="s">
        <v>39</v>
      </c>
      <c r="B23" s="41"/>
      <c r="C23" s="40"/>
      <c r="D23" s="137"/>
      <c r="E23" s="40"/>
      <c r="F23" s="40"/>
      <c r="G23" s="40"/>
      <c r="H23" s="40"/>
      <c r="I23" s="40"/>
      <c r="J23" s="40"/>
    </row>
    <row r="24" spans="1:10" ht="11.1" customHeight="1">
      <c r="A24" s="123" t="s">
        <v>49</v>
      </c>
      <c r="B24" s="41"/>
      <c r="C24" s="40"/>
      <c r="D24" s="137"/>
      <c r="E24" s="40"/>
      <c r="F24" s="40"/>
      <c r="G24" s="40"/>
      <c r="H24" s="40"/>
      <c r="I24" s="40"/>
      <c r="J24" s="40"/>
    </row>
    <row r="25" spans="1:10" ht="11.1" customHeight="1">
      <c r="A25" s="123" t="s">
        <v>40</v>
      </c>
      <c r="B25" s="41"/>
      <c r="C25" s="40"/>
      <c r="D25" s="137"/>
      <c r="E25" s="40"/>
      <c r="F25" s="40"/>
      <c r="G25" s="40"/>
      <c r="H25" s="40"/>
      <c r="I25" s="40"/>
      <c r="J25" s="40"/>
    </row>
    <row r="26" spans="1:10" ht="11.1" customHeight="1">
      <c r="A26" s="123" t="s">
        <v>50</v>
      </c>
      <c r="B26" s="41"/>
      <c r="C26" s="40"/>
      <c r="D26" s="137"/>
      <c r="E26" s="40"/>
      <c r="F26" s="40"/>
      <c r="G26" s="40"/>
      <c r="H26" s="40"/>
      <c r="I26" s="40"/>
      <c r="J26" s="40"/>
    </row>
    <row r="27" spans="1:10" ht="11.1" customHeight="1">
      <c r="A27" s="123" t="s">
        <v>41</v>
      </c>
      <c r="B27" s="41"/>
      <c r="C27" s="40"/>
      <c r="D27" s="137"/>
      <c r="E27" s="40"/>
      <c r="F27" s="40"/>
      <c r="G27" s="40"/>
      <c r="H27" s="40"/>
      <c r="I27" s="40"/>
      <c r="J27" s="40"/>
    </row>
    <row r="28" spans="1:10" ht="11.1" customHeight="1">
      <c r="A28" s="123" t="s">
        <v>51</v>
      </c>
      <c r="B28" s="41"/>
      <c r="C28" s="40"/>
      <c r="D28" s="137"/>
      <c r="E28" s="40"/>
      <c r="F28" s="40"/>
      <c r="G28" s="40"/>
      <c r="H28" s="40"/>
      <c r="I28" s="40"/>
      <c r="J28" s="40"/>
    </row>
    <row r="29" spans="1:10" ht="11.1" customHeight="1">
      <c r="A29" s="123" t="s">
        <v>52</v>
      </c>
      <c r="B29" s="41"/>
      <c r="C29" s="40"/>
      <c r="D29" s="137"/>
      <c r="E29" s="40"/>
      <c r="F29" s="40"/>
      <c r="G29" s="40"/>
      <c r="H29" s="40"/>
      <c r="I29" s="40"/>
      <c r="J29" s="40"/>
    </row>
    <row r="30" spans="1:10" ht="10.5" customHeight="1">
      <c r="A30" s="123" t="s">
        <v>53</v>
      </c>
      <c r="B30" s="41"/>
      <c r="C30" s="40"/>
      <c r="D30" s="137"/>
      <c r="E30" s="40"/>
      <c r="F30" s="40"/>
      <c r="G30" s="40"/>
      <c r="H30" s="40"/>
      <c r="I30" s="40"/>
      <c r="J30" s="40"/>
    </row>
    <row r="31" spans="1:10" ht="10.5" customHeight="1">
      <c r="A31" s="123"/>
      <c r="B31" s="41"/>
      <c r="C31" s="40"/>
      <c r="D31" s="137"/>
      <c r="E31" s="40"/>
      <c r="F31" s="40"/>
      <c r="G31" s="40"/>
      <c r="H31" s="40"/>
      <c r="I31" s="40"/>
      <c r="J31" s="40"/>
    </row>
    <row r="32" spans="1:10" ht="11.1" customHeight="1">
      <c r="A32" s="97" t="s">
        <v>26</v>
      </c>
      <c r="B32" s="41"/>
      <c r="C32" s="40"/>
      <c r="D32" s="137"/>
      <c r="E32" s="40"/>
      <c r="F32" s="40"/>
      <c r="G32" s="40"/>
      <c r="H32" s="40"/>
      <c r="I32" s="40"/>
      <c r="J32" s="40"/>
    </row>
    <row r="33" spans="1:10" ht="11.1" customHeight="1">
      <c r="A33" s="123" t="s">
        <v>27</v>
      </c>
      <c r="B33" s="41"/>
      <c r="C33" s="40"/>
      <c r="D33" s="137"/>
      <c r="E33" s="40"/>
      <c r="F33" s="40"/>
      <c r="G33" s="40"/>
      <c r="H33" s="40"/>
      <c r="I33" s="40"/>
      <c r="J33" s="40"/>
    </row>
    <row r="34" spans="1:10" ht="11.1" customHeight="1">
      <c r="A34" s="123" t="s">
        <v>28</v>
      </c>
      <c r="B34" s="41"/>
      <c r="C34" s="40"/>
      <c r="D34" s="137"/>
      <c r="E34" s="40"/>
      <c r="F34" s="40"/>
      <c r="G34" s="40"/>
      <c r="H34" s="40"/>
      <c r="I34" s="40"/>
      <c r="J34" s="40"/>
    </row>
    <row r="35" spans="1:10" ht="11.1" customHeight="1">
      <c r="A35" s="123" t="s">
        <v>29</v>
      </c>
      <c r="B35" s="41"/>
      <c r="C35" s="40"/>
      <c r="D35" s="137"/>
      <c r="E35" s="40"/>
      <c r="F35" s="40"/>
      <c r="G35" s="40"/>
      <c r="H35" s="40"/>
      <c r="I35" s="40"/>
      <c r="J35" s="40"/>
    </row>
    <row r="36" spans="1:10" ht="11.1" customHeight="1">
      <c r="A36" s="123" t="s">
        <v>30</v>
      </c>
      <c r="B36" s="41"/>
      <c r="C36" s="40"/>
      <c r="D36" s="137"/>
      <c r="E36" s="40"/>
      <c r="F36" s="40"/>
      <c r="G36" s="40"/>
      <c r="H36" s="40"/>
    </row>
    <row r="37" spans="1:10" ht="11.1" customHeight="1">
      <c r="A37" s="123" t="s">
        <v>31</v>
      </c>
      <c r="B37" s="41"/>
      <c r="C37" s="40"/>
      <c r="D37" s="137"/>
      <c r="E37" s="40"/>
      <c r="F37" s="40"/>
      <c r="G37" s="40"/>
      <c r="H37" s="40"/>
    </row>
    <row r="38" spans="1:10" ht="11.1" customHeight="1">
      <c r="A38" s="123" t="s">
        <v>32</v>
      </c>
      <c r="B38" s="41"/>
      <c r="C38" s="40"/>
      <c r="D38" s="137"/>
      <c r="E38" s="40"/>
      <c r="F38" s="40"/>
      <c r="G38" s="40"/>
      <c r="H38" s="40"/>
    </row>
    <row r="39" spans="1:10" ht="11.1" customHeight="1">
      <c r="A39" s="123" t="s">
        <v>54</v>
      </c>
      <c r="B39" s="41"/>
      <c r="C39" s="40"/>
      <c r="D39" s="137"/>
      <c r="E39" s="40"/>
      <c r="F39" s="40"/>
      <c r="G39" s="40"/>
      <c r="H39" s="40"/>
    </row>
    <row r="40" spans="1:10" ht="11.1" customHeight="1">
      <c r="A40" s="123" t="s">
        <v>55</v>
      </c>
      <c r="B40" s="41"/>
      <c r="C40" s="40"/>
      <c r="D40" s="137"/>
      <c r="E40" s="40"/>
      <c r="F40" s="40"/>
      <c r="G40" s="40"/>
      <c r="H40" s="40"/>
    </row>
    <row r="41" spans="1:10" ht="11.1" customHeight="1">
      <c r="A41" s="123" t="s">
        <v>35</v>
      </c>
      <c r="B41" s="41"/>
      <c r="C41" s="40"/>
      <c r="D41" s="137"/>
      <c r="E41" s="40"/>
      <c r="F41" s="40"/>
      <c r="G41" s="40"/>
      <c r="H41" s="40"/>
    </row>
    <row r="42" spans="1:10" ht="11.1" customHeight="1">
      <c r="A42" s="98"/>
      <c r="B42" s="41"/>
      <c r="C42" s="40"/>
      <c r="D42" s="137"/>
      <c r="E42" s="40"/>
      <c r="F42" s="40"/>
      <c r="G42" s="40"/>
      <c r="H42" s="40"/>
    </row>
    <row r="43" spans="1:10" ht="11.1" customHeight="1">
      <c r="A43" s="123"/>
      <c r="B43" s="41"/>
      <c r="C43" s="40"/>
      <c r="D43" s="137"/>
      <c r="E43" s="40"/>
      <c r="F43" s="40"/>
      <c r="G43" s="40"/>
      <c r="H43" s="40"/>
    </row>
    <row r="44" spans="1:10" ht="11.1" customHeight="1">
      <c r="A44" s="97"/>
      <c r="B44" s="41"/>
      <c r="C44" s="40"/>
      <c r="D44" s="137"/>
      <c r="E44" s="40"/>
      <c r="F44" s="40"/>
      <c r="G44" s="40"/>
      <c r="H44" s="40"/>
    </row>
    <row r="45" spans="1:10" ht="11.1" customHeight="1">
      <c r="A45" s="99"/>
      <c r="B45" s="41"/>
      <c r="C45" s="40"/>
      <c r="D45" s="137"/>
      <c r="E45" s="40"/>
      <c r="F45" s="40"/>
      <c r="G45" s="40"/>
      <c r="H45" s="40"/>
    </row>
    <row r="46" spans="1:10" ht="11.1" customHeight="1">
      <c r="A46" s="125"/>
      <c r="B46" s="101"/>
      <c r="C46" s="40"/>
      <c r="D46" s="137"/>
      <c r="E46" s="40"/>
      <c r="F46" s="40"/>
      <c r="G46" s="40"/>
      <c r="H46" s="40"/>
    </row>
    <row r="47" spans="1:10" ht="11.1" customHeight="1">
      <c r="A47" s="125"/>
      <c r="B47" s="101"/>
      <c r="C47" s="40"/>
      <c r="D47" s="137"/>
      <c r="E47" s="40"/>
      <c r="F47" s="40"/>
      <c r="G47" s="40"/>
      <c r="H47" s="40"/>
    </row>
    <row r="48" spans="1:10" ht="11.1" customHeight="1">
      <c r="A48" s="125"/>
      <c r="B48" s="101"/>
      <c r="C48" s="40"/>
      <c r="D48" s="137"/>
      <c r="E48" s="40"/>
      <c r="F48" s="40"/>
      <c r="G48" s="40"/>
      <c r="H48" s="40"/>
    </row>
    <row r="49" spans="1:8" ht="11.1" customHeight="1">
      <c r="A49" s="125"/>
      <c r="B49" s="101"/>
      <c r="C49" s="40"/>
      <c r="D49" s="137"/>
      <c r="E49" s="40"/>
      <c r="F49" s="40"/>
      <c r="G49" s="40"/>
      <c r="H49" s="40"/>
    </row>
    <row r="50" spans="1:8" ht="11.1" customHeight="1">
      <c r="A50" s="98"/>
      <c r="C50" s="102"/>
      <c r="D50" s="138"/>
    </row>
    <row r="51" spans="1:8" ht="11.1" customHeight="1">
      <c r="A51" s="97"/>
      <c r="B51" s="44"/>
      <c r="C51" s="40"/>
      <c r="D51" s="137"/>
      <c r="E51" s="40"/>
      <c r="F51" s="40"/>
      <c r="G51" s="40"/>
      <c r="H51" s="40"/>
    </row>
    <row r="52" spans="1:8" ht="12" customHeight="1">
      <c r="A52" s="125"/>
      <c r="B52" s="101"/>
      <c r="C52" s="40"/>
      <c r="D52" s="137"/>
      <c r="E52" s="40"/>
      <c r="F52" s="40"/>
      <c r="G52" s="40"/>
      <c r="H52" s="40"/>
    </row>
    <row r="53" spans="1:8" ht="14.25" customHeight="1">
      <c r="A53" s="125"/>
      <c r="B53" s="101"/>
      <c r="C53" s="40"/>
      <c r="D53" s="137"/>
      <c r="E53" s="40"/>
      <c r="F53" s="40"/>
      <c r="G53" s="40"/>
      <c r="H53" s="40"/>
    </row>
    <row r="54" spans="1:8" ht="11.25" customHeight="1">
      <c r="A54" s="125"/>
      <c r="B54" s="101"/>
      <c r="C54" s="40"/>
      <c r="D54" s="137"/>
      <c r="E54" s="40"/>
      <c r="F54" s="40"/>
      <c r="G54" s="40"/>
      <c r="H54" s="40"/>
    </row>
    <row r="55" spans="1:8" ht="11.1" customHeight="1">
      <c r="A55" s="139"/>
      <c r="B55" s="101"/>
      <c r="C55" s="40"/>
      <c r="D55" s="137"/>
      <c r="E55" s="40"/>
      <c r="F55" s="40"/>
      <c r="G55" s="40"/>
      <c r="H55" s="40"/>
    </row>
    <row r="56" spans="1:8" ht="11.1" customHeight="1">
      <c r="A56" s="139"/>
      <c r="B56" s="96"/>
      <c r="C56" s="40"/>
      <c r="D56" s="137"/>
      <c r="E56" s="40"/>
      <c r="F56" s="40"/>
      <c r="G56" s="40"/>
      <c r="H56" s="40"/>
    </row>
    <row r="57" spans="1:8" ht="11.1" customHeight="1">
      <c r="A57" s="123"/>
      <c r="B57" s="41"/>
      <c r="C57" s="40"/>
      <c r="D57" s="137"/>
      <c r="E57" s="40"/>
      <c r="F57" s="40"/>
      <c r="G57" s="40"/>
      <c r="H57" s="40"/>
    </row>
    <row r="58" spans="1:8" ht="11.1" customHeight="1">
      <c r="A58" s="123"/>
      <c r="B58" s="41"/>
      <c r="C58" s="40"/>
      <c r="D58" s="137"/>
      <c r="E58" s="40"/>
      <c r="F58" s="40"/>
      <c r="G58" s="40"/>
      <c r="H58" s="40"/>
    </row>
    <row r="59" spans="1:8" ht="11.1" customHeight="1">
      <c r="A59" s="97"/>
      <c r="B59" s="91"/>
      <c r="C59" s="40"/>
      <c r="D59" s="140"/>
      <c r="E59" s="40"/>
      <c r="F59" s="40"/>
      <c r="G59" s="40"/>
      <c r="H59" s="40"/>
    </row>
    <row r="60" spans="1:8" ht="11.1" customHeight="1" thickBot="1">
      <c r="A60" s="126"/>
      <c r="B60" s="100"/>
      <c r="C60" s="127"/>
      <c r="D60" s="141"/>
      <c r="E60" s="40"/>
      <c r="F60" s="40"/>
      <c r="G60" s="40"/>
      <c r="H60" s="40"/>
    </row>
    <row r="61" spans="1:8" ht="11.1" customHeight="1">
      <c r="A61" s="40"/>
      <c r="C61" s="40"/>
      <c r="D61" s="46"/>
      <c r="E61" s="40"/>
      <c r="F61" s="40"/>
      <c r="G61" s="40"/>
      <c r="H61" s="40"/>
    </row>
    <row r="62" spans="1:8" ht="11.1" customHeight="1">
      <c r="C62" s="40"/>
      <c r="D62" s="46"/>
      <c r="E62" s="40"/>
      <c r="F62" s="40"/>
      <c r="G62" s="40"/>
      <c r="H62" s="40"/>
    </row>
    <row r="63" spans="1:8" ht="11.1" customHeight="1">
      <c r="C63" s="40"/>
      <c r="D63" s="46"/>
      <c r="E63" s="40"/>
      <c r="F63" s="40"/>
      <c r="G63" s="40"/>
      <c r="H63" s="40"/>
    </row>
    <row r="64" spans="1:8" ht="11.1" customHeight="1">
      <c r="C64" s="40"/>
      <c r="D64" s="46"/>
      <c r="E64" s="40"/>
      <c r="F64" s="40"/>
      <c r="G64" s="40"/>
      <c r="H64" s="40"/>
    </row>
    <row r="65" spans="1:8" ht="11.1" customHeight="1">
      <c r="C65" s="40"/>
      <c r="D65" s="46"/>
      <c r="E65" s="40"/>
      <c r="F65" s="40"/>
      <c r="G65" s="40"/>
      <c r="H65" s="40"/>
    </row>
    <row r="66" spans="1:8" ht="11.1" customHeight="1">
      <c r="A66" s="129"/>
      <c r="B66" s="40"/>
      <c r="C66" s="40"/>
      <c r="D66" s="46"/>
      <c r="E66" s="40"/>
      <c r="F66" s="40"/>
      <c r="G66" s="40"/>
      <c r="H66" s="40"/>
    </row>
    <row r="67" spans="1:8" ht="11.1" customHeight="1">
      <c r="A67" s="45"/>
      <c r="B67" s="40"/>
      <c r="C67" s="40"/>
      <c r="D67" s="46"/>
      <c r="E67" s="40"/>
      <c r="F67" s="40"/>
      <c r="G67" s="40"/>
      <c r="H67" s="40"/>
    </row>
    <row r="68" spans="1:8" ht="11.1" customHeight="1">
      <c r="A68" s="45"/>
      <c r="B68" s="40"/>
      <c r="C68" s="40"/>
      <c r="D68" s="46"/>
      <c r="E68" s="40"/>
      <c r="F68" s="40"/>
      <c r="G68" s="40"/>
      <c r="H68" s="40"/>
    </row>
    <row r="69" spans="1:8" ht="11.1" customHeight="1">
      <c r="A69" s="45"/>
      <c r="B69" s="40"/>
      <c r="C69" s="40"/>
      <c r="D69" s="46"/>
      <c r="E69" s="40"/>
      <c r="F69" s="40"/>
      <c r="G69" s="40"/>
      <c r="H69" s="40"/>
    </row>
    <row r="70" spans="1:8" ht="11.1" customHeight="1">
      <c r="A70" s="45"/>
      <c r="B70" s="40"/>
      <c r="C70" s="40"/>
      <c r="D70" s="46"/>
      <c r="E70" s="40"/>
      <c r="F70" s="40"/>
      <c r="G70" s="40"/>
      <c r="H70" s="40"/>
    </row>
    <row r="71" spans="1:8">
      <c r="A71" s="45"/>
      <c r="B71" s="40"/>
      <c r="D71" s="46"/>
      <c r="E71" s="40"/>
      <c r="F71" s="40"/>
      <c r="G71" s="40"/>
    </row>
    <row r="72" spans="1:8">
      <c r="A72" s="45"/>
      <c r="B72" s="40"/>
      <c r="D72" s="46"/>
      <c r="E72" s="40"/>
      <c r="F72" s="40"/>
      <c r="G72" s="40"/>
    </row>
    <row r="73" spans="1:8">
      <c r="A73" s="45"/>
      <c r="B73" s="130"/>
      <c r="D73" s="46"/>
      <c r="E73" s="40"/>
      <c r="F73" s="40"/>
      <c r="G73" s="40"/>
    </row>
    <row r="74" spans="1:8" ht="16.5" customHeight="1">
      <c r="A74" s="131"/>
      <c r="B74" s="130"/>
      <c r="D74" s="46"/>
      <c r="E74" s="40"/>
      <c r="F74" s="40"/>
      <c r="G74" s="40"/>
    </row>
    <row r="75" spans="1:8">
      <c r="A75" s="250"/>
      <c r="B75" s="250"/>
      <c r="D75" s="46"/>
      <c r="E75" s="40"/>
      <c r="F75" s="40"/>
      <c r="G75" s="40"/>
    </row>
    <row r="76" spans="1:8">
      <c r="A76" s="45"/>
      <c r="B76" s="40"/>
      <c r="D76" s="46"/>
      <c r="E76" s="40"/>
      <c r="F76" s="40"/>
      <c r="G76" s="40"/>
    </row>
    <row r="77" spans="1:8">
      <c r="D77" s="39"/>
    </row>
  </sheetData>
  <mergeCells count="2">
    <mergeCell ref="E2:H2"/>
    <mergeCell ref="A75:B75"/>
  </mergeCells>
  <printOptions gridLines="1"/>
  <pageMargins left="0.75" right="0.75" top="1" bottom="1" header="0.5" footer="0.5"/>
  <pageSetup orientation="portrait" horizontalDpi="0" verticalDpi="0" r:id="rId1"/>
  <headerFooter alignWithMargins="0">
    <oddHeader>&amp;C County Coordinator Annual Summary Form 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County Details, Sections 1-3</vt:lpstr>
      <vt:lpstr>County Details, Page 2</vt:lpstr>
      <vt:lpstr>'County Details, Page 2'!Print_Area</vt:lpstr>
      <vt:lpstr>'County Details, Sections 1-3'!Print_Area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Chambers</dc:creator>
  <cp:lastModifiedBy>Ann</cp:lastModifiedBy>
  <cp:lastPrinted>2023-02-01T18:54:57Z</cp:lastPrinted>
  <dcterms:created xsi:type="dcterms:W3CDTF">2002-01-13T19:40:05Z</dcterms:created>
  <dcterms:modified xsi:type="dcterms:W3CDTF">2023-02-01T19:02:51Z</dcterms:modified>
</cp:coreProperties>
</file>